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90" windowWidth="17400" windowHeight="11895"/>
  </bookViews>
  <sheets>
    <sheet name="4.9" sheetId="1" r:id="rId1"/>
    <sheet name="4.9.1" sheetId="2" r:id="rId2"/>
    <sheet name="4.9.2" sheetId="3" r:id="rId3"/>
    <sheet name="4.9.3"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2" hidden="1">[1]Inputs!#REF!</definedName>
    <definedName name="__123Graph_A" hidden="1">[1]Inputs!#REF!</definedName>
    <definedName name="__123Graph_B" localSheetId="1" hidden="1">[1]Inputs!#REF!</definedName>
    <definedName name="__123Graph_B" localSheetId="2" hidden="1">[1]Inputs!#REF!</definedName>
    <definedName name="__123Graph_B" hidden="1">[1]Inputs!#REF!</definedName>
    <definedName name="__123Graph_D" localSheetId="1" hidden="1">[1]Inputs!#REF!</definedName>
    <definedName name="__123Graph_D" localSheetId="2"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localSheetId="2"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djs2avg">[3]Inputs!$L$258:'[3]Inputs'!$T$516</definedName>
    <definedName name="ADJTOTAL">#REF!</definedName>
    <definedName name="AdjustInput">[4]Inputs!$L$3:$T$262</definedName>
    <definedName name="AdjustSwitch">[4]Variables!$AH$3:$AJ$3</definedName>
    <definedName name="asa" hidden="1">{"Factors Pages 1-2",#N/A,FALSE,"Factors";"Factors Page 3",#N/A,FALSE,"Factors";"Factors Page 4",#N/A,FALSE,"Factors";"Factors Page 5",#N/A,FALSE,"Factors";"Factors Pages 8-27",#N/A,FALSE,"Factors"}</definedName>
    <definedName name="AverageFactors">[4]UTCR!$AC$22:$AQ$108</definedName>
    <definedName name="AverageInput">[4]Inputs!$F$3:$I$1766</definedName>
    <definedName name="budsum2">[5]Att1!#REF!</definedName>
    <definedName name="Camas" hidden="1">{#N/A,#N/A,FALSE,"Summary";#N/A,#N/A,FALSE,"SmPlants";#N/A,#N/A,FALSE,"Utah";#N/A,#N/A,FALSE,"Idaho";#N/A,#N/A,FALSE,"Lewis River";#N/A,#N/A,FALSE,"NrthUmpq";#N/A,#N/A,FALSE,"KlamRog"}</definedName>
    <definedName name="CCG_Hier">OFFSET('[6]cost center'!$A$1,0,0,COUNTA('[6]cost center'!$A$1:$A$65536),COUNTA('[6]cost center'!$A$1:$IV$1))</definedName>
    <definedName name="cgf" hidden="1">{"PRINT",#N/A,TRUE,"APPA";"PRINT",#N/A,TRUE,"APS";"PRINT",#N/A,TRUE,"BHPL";"PRINT",#N/A,TRUE,"BHPL2";"PRINT",#N/A,TRUE,"CDWR";"PRINT",#N/A,TRUE,"EWEB";"PRINT",#N/A,TRUE,"LADWP";"PRINT",#N/A,TRUE,"NEVBASE"}</definedName>
    <definedName name="Checksumavg">[4]Inputs!$J$1</definedName>
    <definedName name="Checksumend">[4]Inputs!$E$1</definedName>
    <definedName name="combined1" hidden="1">{"YTD-Total",#N/A,TRUE,"Provision";"YTD-Utility",#N/A,TRUE,"Prov Utility";"YTD-NonUtility",#N/A,TRUE,"Prov NonUtility"}</definedName>
    <definedName name="Common">[7]Variables!$AQ$27</definedName>
    <definedName name="Debt">[7]Variables!$AQ$25</definedName>
    <definedName name="DebtCost">[7]Variables!$AT$25</definedName>
    <definedName name="DispatchSum">"GRID Thermal Generation!R2C1:R4C2"</definedName>
    <definedName name="DUDE" localSheetId="1" hidden="1">#REF!</definedName>
    <definedName name="DUDE" localSheetId="2"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actorMethod">[4]Variables!$AC$2</definedName>
    <definedName name="foo" hidden="1">{#N/A,#N/A,FALSE,"Bgt";#N/A,#N/A,FALSE,"Act";#N/A,#N/A,FALSE,"Chrt Data";#N/A,#N/A,FALSE,"Bus Result";#N/A,#N/A,FALSE,"Main Charts";#N/A,#N/A,FALSE,"P&amp;L Ttl";#N/A,#N/A,FALSE,"P&amp;L C_Ttl";#N/A,#N/A,FALSE,"P&amp;L C_Oct";#N/A,#N/A,FALSE,"P&amp;L C_Sep";#N/A,#N/A,FALSE,"1996";#N/A,#N/A,FALSE,"Data"}</definedName>
    <definedName name="FranchiseTax">[4]Variables!$B$28</definedName>
    <definedName name="friend" hidden="1">{"PRINT",#N/A,TRUE,"APPA";"PRINT",#N/A,TRUE,"APS";"PRINT",#N/A,TRUE,"BHPL";"PRINT",#N/A,TRUE,"BHPL2";"PRINT",#N/A,TRUE,"CDWR";"PRINT",#N/A,TRUE,"EWEB";"PRINT",#N/A,TRUE,"LADWP";"PRINT",#N/A,TRUE,"NEVBASE"}</definedName>
    <definedName name="Func_Ftrs">[4]Function1149!$E$6:$P$88</definedName>
    <definedName name="GrossReceipts">[4]Variables!$B$31</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adLag">[4]Inputs!#REF!</definedName>
    <definedName name="limcount" hidden="1">1</definedName>
    <definedName name="ListOffset" hidden="1">1</definedName>
    <definedName name="Macro2" localSheetId="2">[8]!Macro2</definedName>
    <definedName name="Macro2">[8]!Macro2</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MSPAverageInput">[4]Inputs!#REF!</definedName>
    <definedName name="MSPYearEndInput">[4]Inputs!#REF!</definedName>
    <definedName name="NetToGross">[4]Variables!$B$25</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ostDE">[4]Variables!#REF!</definedName>
    <definedName name="PostDG">[4]Variables!#REF!</definedName>
    <definedName name="PreDG">[4]Variables!#REF!</definedName>
    <definedName name="Pref">[7]Variables!$AQ$26</definedName>
    <definedName name="PrefCost">[7]Variables!$AT$26</definedName>
    <definedName name="PricingInfo" localSheetId="1" hidden="1">[9]Inputs!#REF!</definedName>
    <definedName name="PricingInfo" localSheetId="2" hidden="1">[9]Inputs!#REF!</definedName>
    <definedName name="PricingInfo" hidden="1">[9]Inputs!#REF!</definedName>
    <definedName name="_xlnm.Print_Area" localSheetId="2">'4.9.2'!$A$1:$H$43</definedName>
    <definedName name="_xlnm.Print_Titles">#REF!</definedName>
    <definedName name="PrintDetail">#REF!</definedName>
    <definedName name="PrintStateReport">#REF!</definedName>
    <definedName name="ResourceSupplier">[4]Variables!$B$30</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Tax">[4]Variables!$B$29</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IT">[4]Variables!$AF$32</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collectibleAccounts">[4]Variables!$B$27</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[10]Inputs!#REF!</definedName>
    <definedName name="w" hidden="1">[10]Inputs!#REF!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earEndFactors">[4]UTCR!$G$22:$U$108</definedName>
    <definedName name="YearEndInput">[4]Inputs!$A$3:$D$1715</definedName>
    <definedName name="YTD">'[11]Actuals - Data Input'!#REF!</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J12" i="4"/>
  <c r="I12"/>
  <c r="H12"/>
  <c r="G12"/>
  <c r="F12"/>
  <c r="E12"/>
  <c r="D12"/>
  <c r="C12"/>
  <c r="B12"/>
  <c r="K12" s="1"/>
  <c r="K11"/>
  <c r="K10"/>
  <c r="K9"/>
  <c r="K8"/>
  <c r="E31" i="3"/>
  <c r="F28"/>
  <c r="E28"/>
  <c r="G28" s="1"/>
  <c r="E27"/>
  <c r="G27" s="1"/>
  <c r="F27"/>
  <c r="E26"/>
  <c r="G26" s="1"/>
  <c r="F26"/>
  <c r="D29"/>
  <c r="E25"/>
  <c r="F21"/>
  <c r="E21"/>
  <c r="G21" s="1"/>
  <c r="F20"/>
  <c r="E20"/>
  <c r="G20" s="1"/>
  <c r="E19"/>
  <c r="F18"/>
  <c r="E18"/>
  <c r="G18" s="1"/>
  <c r="E17"/>
  <c r="F16"/>
  <c r="E16"/>
  <c r="G16" s="1"/>
  <c r="M10" s="1"/>
  <c r="F15"/>
  <c r="E15"/>
  <c r="G15" s="1"/>
  <c r="E14"/>
  <c r="E13"/>
  <c r="F12"/>
  <c r="E12"/>
  <c r="G12" s="1"/>
  <c r="F11"/>
  <c r="E11"/>
  <c r="G11" s="1"/>
  <c r="F10"/>
  <c r="E10"/>
  <c r="G10" s="1"/>
  <c r="D22"/>
  <c r="D33" s="1"/>
  <c r="E9"/>
  <c r="E32" i="2"/>
  <c r="F31"/>
  <c r="E31"/>
  <c r="G31" s="1"/>
  <c r="E30"/>
  <c r="F29"/>
  <c r="E29"/>
  <c r="G29" s="1"/>
  <c r="E28"/>
  <c r="F27"/>
  <c r="D33"/>
  <c r="C33"/>
  <c r="F23"/>
  <c r="E23"/>
  <c r="G23" s="1"/>
  <c r="E22"/>
  <c r="F21"/>
  <c r="E21"/>
  <c r="G21" s="1"/>
  <c r="C24"/>
  <c r="F19"/>
  <c r="D24"/>
  <c r="F15"/>
  <c r="E15"/>
  <c r="G15" s="1"/>
  <c r="E14"/>
  <c r="F13"/>
  <c r="E13"/>
  <c r="G13" s="1"/>
  <c r="E12"/>
  <c r="F11"/>
  <c r="E11"/>
  <c r="G11" s="1"/>
  <c r="C16"/>
  <c r="C35" s="1"/>
  <c r="F9"/>
  <c r="D16"/>
  <c r="D35" s="1"/>
  <c r="A3" i="4"/>
  <c r="A2"/>
  <c r="H35" i="3"/>
  <c r="A1" i="4"/>
  <c r="E22" i="3" l="1"/>
  <c r="E33" s="1"/>
  <c r="G30" i="2"/>
  <c r="F13" i="1" s="1"/>
  <c r="I13" s="1"/>
  <c r="G25" i="3"/>
  <c r="G29" s="1"/>
  <c r="F18" i="1" s="1"/>
  <c r="I18" s="1"/>
  <c r="E29" i="3"/>
  <c r="D35"/>
  <c r="G14"/>
  <c r="E9" i="2"/>
  <c r="F10"/>
  <c r="F12"/>
  <c r="F16" s="1"/>
  <c r="F14"/>
  <c r="G14" s="1"/>
  <c r="E19"/>
  <c r="F20"/>
  <c r="F22"/>
  <c r="F24" s="1"/>
  <c r="E27"/>
  <c r="F28"/>
  <c r="F33" s="1"/>
  <c r="F30"/>
  <c r="F32"/>
  <c r="G32" s="1"/>
  <c r="F9" i="3"/>
  <c r="F13"/>
  <c r="G13" s="1"/>
  <c r="F14"/>
  <c r="F17"/>
  <c r="G17" s="1"/>
  <c r="M11" s="1"/>
  <c r="F19"/>
  <c r="G19" s="1"/>
  <c r="C22"/>
  <c r="C33" s="1"/>
  <c r="C35" s="1"/>
  <c r="F25"/>
  <c r="F29" s="1"/>
  <c r="C29"/>
  <c r="F31"/>
  <c r="G31" s="1"/>
  <c r="F19" i="1" s="1"/>
  <c r="I19" s="1"/>
  <c r="E10" i="2"/>
  <c r="G10" s="1"/>
  <c r="E20"/>
  <c r="G20" s="1"/>
  <c r="H33" i="3"/>
  <c r="F14" i="1" l="1"/>
  <c r="I14" s="1"/>
  <c r="F35" i="2"/>
  <c r="E33"/>
  <c r="G27"/>
  <c r="F22" i="3"/>
  <c r="F33" s="1"/>
  <c r="F35" s="1"/>
  <c r="G22" i="2"/>
  <c r="F12" i="1" s="1"/>
  <c r="I12" s="1"/>
  <c r="G12" i="2"/>
  <c r="G9" i="3"/>
  <c r="E24" i="2"/>
  <c r="G19"/>
  <c r="E16"/>
  <c r="G9"/>
  <c r="G28"/>
  <c r="F15" i="1" s="1"/>
  <c r="I15" s="1"/>
  <c r="G24" i="2" l="1"/>
  <c r="F11" i="1" s="1"/>
  <c r="I11" s="1"/>
  <c r="F10"/>
  <c r="I10" s="1"/>
  <c r="M12" i="3"/>
  <c r="G22"/>
  <c r="G33" s="1"/>
  <c r="E35" i="2"/>
  <c r="E35" i="3" s="1"/>
  <c r="G16" i="2"/>
  <c r="G33"/>
  <c r="O13" i="3" l="1"/>
  <c r="F17" i="1" s="1"/>
  <c r="I17" s="1"/>
  <c r="O12" i="3"/>
  <c r="F16" i="1" s="1"/>
  <c r="I16" s="1"/>
  <c r="G35" i="2"/>
  <c r="G35" i="3" s="1"/>
  <c r="F9" i="1"/>
  <c r="F20" l="1"/>
  <c r="I9"/>
  <c r="I20" s="1"/>
</calcChain>
</file>

<file path=xl/sharedStrings.xml><?xml version="1.0" encoding="utf-8"?>
<sst xmlns="http://schemas.openxmlformats.org/spreadsheetml/2006/main" count="174" uniqueCount="120">
  <si>
    <t>PAGE</t>
  </si>
  <si>
    <t>TOTAL</t>
  </si>
  <si>
    <t>ACCOUNT</t>
  </si>
  <si>
    <t>Type</t>
  </si>
  <si>
    <t>COMPANY</t>
  </si>
  <si>
    <t>FACTOR</t>
  </si>
  <si>
    <t>FACTOR %</t>
  </si>
  <si>
    <t>ALLOCATED</t>
  </si>
  <si>
    <t>REF#</t>
  </si>
  <si>
    <t>Adjustment to Expense:</t>
  </si>
  <si>
    <t>Coal Fired Generation</t>
  </si>
  <si>
    <t>SG</t>
  </si>
  <si>
    <t>4.9.1</t>
  </si>
  <si>
    <t>Geothermal Generation</t>
  </si>
  <si>
    <t>Gas Generation</t>
  </si>
  <si>
    <t>Gas Generation - Gadsby</t>
  </si>
  <si>
    <t>Partner Operated Generation - Steam</t>
  </si>
  <si>
    <t>Partner Operated Generation - Other</t>
  </si>
  <si>
    <t>Partner Operated Generation - Cholla</t>
  </si>
  <si>
    <t>Hydro - West</t>
  </si>
  <si>
    <t>SG-P</t>
  </si>
  <si>
    <t>4.9.2</t>
  </si>
  <si>
    <t>Hydro - East</t>
  </si>
  <si>
    <t>SG-U</t>
  </si>
  <si>
    <t>Wind Generation</t>
  </si>
  <si>
    <t>SG-W</t>
  </si>
  <si>
    <t>Populus to Ben Lomond</t>
  </si>
  <si>
    <t>Description of Adjustment:</t>
  </si>
  <si>
    <t>O&amp;M by Plant (Excluding labor, net power costs, and overhauls)</t>
  </si>
  <si>
    <t>12ME Jun 2011 Actuals</t>
  </si>
  <si>
    <t>12ME May13 Forecast</t>
  </si>
  <si>
    <t>Increase to Test Period</t>
  </si>
  <si>
    <t>Inflation*</t>
  </si>
  <si>
    <t>Adjustment</t>
  </si>
  <si>
    <t>(A)</t>
  </si>
  <si>
    <t>(B)</t>
  </si>
  <si>
    <t>(C = B - A)</t>
  </si>
  <si>
    <t>(D)</t>
  </si>
  <si>
    <t>(E = C - D)</t>
  </si>
  <si>
    <t xml:space="preserve">    Carbon</t>
  </si>
  <si>
    <t xml:space="preserve">    Dave Johnston</t>
  </si>
  <si>
    <t xml:space="preserve">    Hunter</t>
  </si>
  <si>
    <t xml:space="preserve">    Huntington</t>
  </si>
  <si>
    <t xml:space="preserve">    Jim Bridger</t>
  </si>
  <si>
    <t xml:space="preserve">    Naughton</t>
  </si>
  <si>
    <t xml:space="preserve">    Wyodak</t>
  </si>
  <si>
    <t>Gas &amp; Geothermal Generation</t>
  </si>
  <si>
    <t xml:space="preserve">    Blundell</t>
  </si>
  <si>
    <t xml:space="preserve">    Chehalis</t>
  </si>
  <si>
    <t xml:space="preserve">    Currant Creek</t>
  </si>
  <si>
    <t xml:space="preserve">    Gadsby</t>
  </si>
  <si>
    <t xml:space="preserve">    Lake Side</t>
  </si>
  <si>
    <t>Partner Operated Generation**</t>
  </si>
  <si>
    <t xml:space="preserve">    Camas</t>
  </si>
  <si>
    <t xml:space="preserve">    Cholla</t>
  </si>
  <si>
    <t xml:space="preserve">    Colstrip</t>
  </si>
  <si>
    <t xml:space="preserve">    Craig</t>
  </si>
  <si>
    <t xml:space="preserve">    Hayden</t>
  </si>
  <si>
    <t xml:space="preserve">    Hermiston</t>
  </si>
  <si>
    <t>Subtotal</t>
  </si>
  <si>
    <t>Ref 4.9</t>
  </si>
  <si>
    <t>* Inflation is included in Adjustment 4.12</t>
  </si>
  <si>
    <t>The escalation factors used in this adjustment are an average based on operations and maintenance FERC account balances at June 2011.</t>
  </si>
  <si>
    <t>Steam average:</t>
  </si>
  <si>
    <t>Other average:</t>
  </si>
  <si>
    <t>Hydro average:</t>
  </si>
  <si>
    <t>Transmission average:</t>
  </si>
  <si>
    <t>**O&amp;M at partner operated plants include labor and non-labor costs incurred by the plant operator.</t>
  </si>
  <si>
    <t xml:space="preserve">Non-Labor O&amp;M </t>
  </si>
  <si>
    <t>East/West Split*</t>
  </si>
  <si>
    <t>West</t>
  </si>
  <si>
    <t>East</t>
  </si>
  <si>
    <t>Hydro Generation</t>
  </si>
  <si>
    <t>*Split is based on FERC Form 1 data from 2010</t>
  </si>
  <si>
    <t xml:space="preserve">    FERC Land Use Fee</t>
  </si>
  <si>
    <t>Split</t>
  </si>
  <si>
    <t xml:space="preserve">    FERC Admin Fees</t>
  </si>
  <si>
    <t xml:space="preserve">East = </t>
  </si>
  <si>
    <t xml:space="preserve">    NERC-CIPS Contract Services</t>
  </si>
  <si>
    <t xml:space="preserve">West = </t>
  </si>
  <si>
    <t xml:space="preserve">    LR Recreation Services</t>
  </si>
  <si>
    <t xml:space="preserve">Split = </t>
  </si>
  <si>
    <t>West Piece</t>
  </si>
  <si>
    <t xml:space="preserve">    Other Regulatory fees</t>
  </si>
  <si>
    <t>East Piece</t>
  </si>
  <si>
    <t xml:space="preserve">    Training</t>
  </si>
  <si>
    <t xml:space="preserve">    Hydro North/LR Forest Mgmt</t>
  </si>
  <si>
    <t xml:space="preserve">    Reduction to Grace Flowline Maint.</t>
  </si>
  <si>
    <t xml:space="preserve">    Lewis River Implementation</t>
  </si>
  <si>
    <t xml:space="preserve">    North Umpqua Implementation</t>
  </si>
  <si>
    <t xml:space="preserve">    Hydro Dam Safety</t>
  </si>
  <si>
    <t xml:space="preserve">    Develop Standard Operating Procedures</t>
  </si>
  <si>
    <t xml:space="preserve">    Update Supporting Technical Information Documents</t>
  </si>
  <si>
    <t xml:space="preserve">    Materials</t>
  </si>
  <si>
    <t xml:space="preserve">    Third Party Contracts</t>
  </si>
  <si>
    <t xml:space="preserve">    Other</t>
  </si>
  <si>
    <t xml:space="preserve">    Oil Changes</t>
  </si>
  <si>
    <t>Ref. 4.9.3</t>
  </si>
  <si>
    <t>Grand Total</t>
  </si>
  <si>
    <t>Wind Generation Increase to Test Period Detail by Plant</t>
  </si>
  <si>
    <t>Wind Administration</t>
  </si>
  <si>
    <t>Dunlap</t>
  </si>
  <si>
    <t>Seven Mile I &amp; II</t>
  </si>
  <si>
    <t>High Plains &amp; McFadden Ridge</t>
  </si>
  <si>
    <t>Foote Creek</t>
  </si>
  <si>
    <t>Glenrock I &amp; III &amp; Rolling Hills</t>
  </si>
  <si>
    <t>Goodnoe Hills</t>
  </si>
  <si>
    <t>Leaning Juniper</t>
  </si>
  <si>
    <t>Marengo I &amp; II</t>
  </si>
  <si>
    <t>Total</t>
  </si>
  <si>
    <t>Materials</t>
  </si>
  <si>
    <t>Third Party Contracts</t>
  </si>
  <si>
    <t>Other</t>
  </si>
  <si>
    <t>Oil Changes</t>
  </si>
  <si>
    <t>Ref. 4.9.2</t>
  </si>
  <si>
    <t>Rocky Mountain Power</t>
  </si>
  <si>
    <t>Utah General Rate Case - May 2013</t>
  </si>
  <si>
    <t>Incremental O&amp;M</t>
  </si>
  <si>
    <t xml:space="preserve"> </t>
  </si>
  <si>
    <t>UTAH</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</si>
</sst>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0.0%"/>
    <numFmt numFmtId="168" formatCode="[$-409]mmm\-yy;@"/>
    <numFmt numFmtId="169" formatCode="_-* #,##0\ &quot;F&quot;_-;\-* #,##0\ &quot;F&quot;_-;_-* &quot;-&quot;\ &quot;F&quot;_-;_-@_-"/>
    <numFmt numFmtId="170" formatCode="&quot;$&quot;###0;[Red]\(&quot;$&quot;###0\)"/>
    <numFmt numFmtId="171" formatCode="&quot;$&quot;#,##0\ ;\(&quot;$&quot;#,##0\)"/>
    <numFmt numFmtId="172" formatCode="mmmm\ d\,\ yyyy"/>
    <numFmt numFmtId="173" formatCode="########\-###\-###"/>
    <numFmt numFmtId="174" formatCode="0.0"/>
    <numFmt numFmtId="175" formatCode="#,##0.000;[Red]\-#,##0.000"/>
    <numFmt numFmtId="176" formatCode="#,##0.0_);\(#,##0.0\);\-\ ;"/>
    <numFmt numFmtId="177" formatCode="#,##0.0000"/>
    <numFmt numFmtId="178" formatCode="mmm\ dd\,\ yyyy"/>
    <numFmt numFmtId="179" formatCode="General_)"/>
  </numFmts>
  <fonts count="59">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sz val="10"/>
      <name val="Times New Roman"/>
      <family val="1"/>
    </font>
    <font>
      <u/>
      <sz val="10"/>
      <name val="Arial"/>
      <family val="2"/>
    </font>
    <font>
      <sz val="11"/>
      <color indexed="8"/>
      <name val="Calibri"/>
      <family val="2"/>
    </font>
    <font>
      <b/>
      <u/>
      <sz val="10"/>
      <name val="Arial"/>
      <family val="2"/>
    </font>
    <font>
      <i/>
      <sz val="10"/>
      <name val="Arial"/>
      <family val="2"/>
    </font>
    <font>
      <sz val="10"/>
      <color rgb="FFFF0000"/>
      <name val="Arial"/>
      <family val="2"/>
    </font>
    <font>
      <sz val="11"/>
      <name val="Calibri"/>
      <family val="2"/>
      <scheme val="minor"/>
    </font>
    <font>
      <sz val="10"/>
      <color theme="1"/>
      <name val="Arial"/>
      <family val="2"/>
    </font>
    <font>
      <b/>
      <sz val="10"/>
      <color theme="1"/>
      <name val="Arial"/>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2"/>
      <color theme="1"/>
      <name val="Times New Roman"/>
      <family val="2"/>
    </font>
    <font>
      <sz val="10"/>
      <color indexed="24"/>
      <name val="Courier New"/>
      <family val="3"/>
    </font>
    <font>
      <sz val="10"/>
      <name val="Helv"/>
    </font>
    <font>
      <sz val="11"/>
      <color theme="1"/>
      <name val="Arial"/>
      <family val="2"/>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sz val="8"/>
      <name val="Times New Roman"/>
      <family val="1"/>
    </font>
    <font>
      <b/>
      <sz val="8"/>
      <name val="Arial"/>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s>
  <borders count="3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550">
    <xf numFmtId="0" fontId="0" fillId="0" borderId="0"/>
    <xf numFmtId="0" fontId="2" fillId="0" borderId="0"/>
    <xf numFmtId="43" fontId="2" fillId="0" borderId="0" applyFont="0" applyFill="0" applyBorder="0" applyAlignment="0" applyProtection="0"/>
    <xf numFmtId="0" fontId="7" fillId="0" borderId="0"/>
    <xf numFmtId="41" fontId="5" fillId="0" borderId="0"/>
    <xf numFmtId="9" fontId="2" fillId="0" borderId="0" applyFont="0" applyFill="0" applyBorder="0" applyAlignment="0" applyProtection="0"/>
    <xf numFmtId="0" fontId="2" fillId="0" borderId="0"/>
    <xf numFmtId="0" fontId="2" fillId="0" borderId="0"/>
    <xf numFmtId="0" fontId="2" fillId="0" borderId="0"/>
    <xf numFmtId="41" fontId="5"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20" borderId="11" applyNumberFormat="0" applyBorder="0" applyAlignment="0" applyProtection="0"/>
    <xf numFmtId="168" fontId="15" fillId="20" borderId="11"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4" fillId="21" borderId="0" applyNumberFormat="0" applyBorder="0" applyAlignment="0" applyProtection="0"/>
    <xf numFmtId="168" fontId="4" fillId="21" borderId="0" applyNumberFormat="0" applyBorder="0" applyAlignment="0" applyProtection="0"/>
    <xf numFmtId="0" fontId="17" fillId="22" borderId="18" applyNumberFormat="0" applyAlignment="0" applyProtection="0"/>
    <xf numFmtId="0" fontId="17" fillId="22" borderId="18" applyNumberFormat="0" applyAlignment="0" applyProtection="0"/>
    <xf numFmtId="0" fontId="17" fillId="22" borderId="18" applyNumberFormat="0" applyAlignment="0" applyProtection="0"/>
    <xf numFmtId="0" fontId="17" fillId="22" borderId="18" applyNumberFormat="0" applyAlignment="0" applyProtection="0"/>
    <xf numFmtId="0" fontId="17" fillId="22" borderId="18" applyNumberFormat="0" applyAlignment="0" applyProtection="0"/>
    <xf numFmtId="0" fontId="18" fillId="23" borderId="19" applyNumberFormat="0" applyAlignment="0" applyProtection="0"/>
    <xf numFmtId="0" fontId="18" fillId="23" borderId="19" applyNumberFormat="0" applyAlignment="0" applyProtection="0"/>
    <xf numFmtId="0" fontId="18" fillId="23" borderId="19" applyNumberFormat="0" applyAlignment="0" applyProtection="0"/>
    <xf numFmtId="0" fontId="18" fillId="23" borderId="19" applyNumberFormat="0" applyAlignment="0" applyProtection="0"/>
    <xf numFmtId="0" fontId="18" fillId="23" borderId="19" applyNumberFormat="0" applyAlignment="0" applyProtection="0"/>
    <xf numFmtId="0" fontId="19" fillId="0" borderId="0"/>
    <xf numFmtId="168" fontId="1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 fontId="20" fillId="0" borderId="0"/>
    <xf numFmtId="41" fontId="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3" fontId="22" fillId="0" borderId="0" applyFont="0" applyFill="0" applyBorder="0" applyAlignment="0" applyProtection="0"/>
    <xf numFmtId="0" fontId="23" fillId="0" borderId="0"/>
    <xf numFmtId="0" fontId="23" fillId="0" borderId="0"/>
    <xf numFmtId="0" fontId="23" fillId="0" borderId="0"/>
    <xf numFmtId="168" fontId="23" fillId="0" borderId="0"/>
    <xf numFmtId="0" fontId="23" fillId="0" borderId="0"/>
    <xf numFmtId="168" fontId="23" fillId="0" borderId="0"/>
    <xf numFmtId="37" fontId="3" fillId="0" borderId="0" applyFill="0" applyBorder="0" applyAlignment="0" applyProtection="0"/>
    <xf numFmtId="0" fontId="23" fillId="0" borderId="0"/>
    <xf numFmtId="168" fontId="23" fillId="0" borderId="0"/>
    <xf numFmtId="0" fontId="23" fillId="0" borderId="0"/>
    <xf numFmtId="0" fontId="23" fillId="0" borderId="0"/>
    <xf numFmtId="44" fontId="5"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25" fillId="0" borderId="0" applyFont="0" applyFill="0" applyBorder="0" applyProtection="0">
      <alignment horizontal="right"/>
    </xf>
    <xf numFmtId="5" fontId="23" fillId="0" borderId="0"/>
    <xf numFmtId="171" fontId="22" fillId="0" borderId="0" applyFont="0" applyFill="0" applyBorder="0" applyAlignment="0" applyProtection="0"/>
    <xf numFmtId="0" fontId="22" fillId="0" borderId="0" applyFont="0" applyFill="0" applyBorder="0" applyAlignment="0" applyProtection="0"/>
    <xf numFmtId="0" fontId="23" fillId="0" borderId="0"/>
    <xf numFmtId="0" fontId="23" fillId="0" borderId="0"/>
    <xf numFmtId="168" fontId="23" fillId="0" borderId="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72" fontId="3" fillId="0" borderId="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 fontId="22" fillId="0" borderId="0" applyFont="0" applyFill="0" applyBorder="0" applyAlignment="0" applyProtection="0"/>
    <xf numFmtId="0" fontId="23" fillId="0" borderId="0"/>
    <xf numFmtId="0" fontId="27" fillId="0" borderId="0" applyFont="0" applyFill="0" applyBorder="0" applyAlignment="0" applyProtection="0">
      <alignment horizontal="left"/>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38" fontId="29" fillId="24" borderId="0" applyNumberFormat="0" applyBorder="0" applyAlignment="0" applyProtection="0"/>
    <xf numFmtId="38" fontId="29" fillId="24" borderId="0" applyNumberFormat="0" applyBorder="0" applyAlignment="0" applyProtection="0"/>
    <xf numFmtId="38" fontId="29" fillId="24" borderId="0" applyNumberFormat="0" applyBorder="0" applyAlignment="0" applyProtection="0"/>
    <xf numFmtId="0" fontId="30" fillId="0" borderId="0"/>
    <xf numFmtId="168" fontId="30" fillId="0" borderId="0"/>
    <xf numFmtId="0" fontId="31" fillId="0" borderId="20" applyNumberFormat="0" applyAlignment="0" applyProtection="0">
      <alignment horizontal="left" vertical="center"/>
    </xf>
    <xf numFmtId="168" fontId="31" fillId="0" borderId="20" applyNumberFormat="0" applyAlignment="0" applyProtection="0">
      <alignment horizontal="left" vertical="center"/>
    </xf>
    <xf numFmtId="0" fontId="31" fillId="0" borderId="1">
      <alignment horizontal="left" vertical="center"/>
    </xf>
    <xf numFmtId="168" fontId="31" fillId="0" borderId="1">
      <alignment horizontal="left" vertical="center"/>
    </xf>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5" fontId="3" fillId="0" borderId="0">
      <protection locked="0"/>
    </xf>
    <xf numFmtId="165" fontId="3" fillId="0" borderId="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29" fillId="25" borderId="11" applyNumberFormat="0" applyBorder="0" applyAlignment="0" applyProtection="0"/>
    <xf numFmtId="10" fontId="29" fillId="25" borderId="11" applyNumberFormat="0" applyBorder="0" applyAlignment="0" applyProtection="0"/>
    <xf numFmtId="10" fontId="29" fillId="25" borderId="11" applyNumberFormat="0" applyBorder="0" applyAlignment="0" applyProtection="0"/>
    <xf numFmtId="38" fontId="34" fillId="0" borderId="0">
      <alignment horizontal="left" wrapText="1"/>
    </xf>
    <xf numFmtId="38" fontId="35" fillId="0" borderId="0">
      <alignment horizontal="left" wrapText="1"/>
    </xf>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7" fillId="26" borderId="0"/>
    <xf numFmtId="168" fontId="37" fillId="26" borderId="0"/>
    <xf numFmtId="0" fontId="37" fillId="27" borderId="0"/>
    <xf numFmtId="168" fontId="37" fillId="27" borderId="0"/>
    <xf numFmtId="0" fontId="4" fillId="28" borderId="14" applyBorder="0"/>
    <xf numFmtId="0" fontId="3" fillId="29" borderId="13" applyNumberFormat="0" applyFont="0" applyBorder="0" applyAlignment="0" applyProtection="0"/>
    <xf numFmtId="168" fontId="3" fillId="29" borderId="13" applyNumberFormat="0" applyFont="0" applyBorder="0" applyAlignment="0" applyProtection="0"/>
    <xf numFmtId="173" fontId="3" fillId="0" borderId="0"/>
    <xf numFmtId="174" fontId="38" fillId="0" borderId="0" applyNumberFormat="0" applyFill="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164" fontId="40" fillId="0" borderId="0" applyFont="0" applyAlignment="0" applyProtection="0"/>
    <xf numFmtId="0" fontId="29" fillId="0" borderId="23" applyNumberFormat="0" applyBorder="0" applyAlignment="0"/>
    <xf numFmtId="0" fontId="29" fillId="0" borderId="23" applyNumberFormat="0" applyBorder="0" applyAlignment="0"/>
    <xf numFmtId="0" fontId="29" fillId="0" borderId="23" applyNumberFormat="0" applyBorder="0" applyAlignment="0"/>
    <xf numFmtId="175" fontId="3" fillId="0" borderId="0"/>
    <xf numFmtId="175" fontId="3" fillId="0" borderId="0"/>
    <xf numFmtId="175" fontId="3" fillId="0" borderId="0"/>
    <xf numFmtId="0" fontId="1" fillId="0" borderId="0"/>
    <xf numFmtId="0" fontId="24" fillId="0" borderId="0"/>
    <xf numFmtId="0" fontId="3" fillId="0" borderId="0"/>
    <xf numFmtId="0" fontId="4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41" fontId="5" fillId="0" borderId="0"/>
    <xf numFmtId="41" fontId="5" fillId="0" borderId="0"/>
    <xf numFmtId="41" fontId="5" fillId="0" borderId="0"/>
    <xf numFmtId="41" fontId="5" fillId="0" borderId="0"/>
    <xf numFmtId="41" fontId="5" fillId="0" borderId="0"/>
    <xf numFmtId="41" fontId="5" fillId="0" borderId="0"/>
    <xf numFmtId="41" fontId="5" fillId="0" borderId="0"/>
    <xf numFmtId="0" fontId="42" fillId="0" borderId="0"/>
    <xf numFmtId="4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168" fontId="1" fillId="0" borderId="0"/>
    <xf numFmtId="0" fontId="1" fillId="0" borderId="0"/>
    <xf numFmtId="0" fontId="3" fillId="0" borderId="0"/>
    <xf numFmtId="0" fontId="1" fillId="0" borderId="0"/>
    <xf numFmtId="0" fontId="1" fillId="0" borderId="0"/>
    <xf numFmtId="37" fontId="23" fillId="0" borderId="0"/>
    <xf numFmtId="0" fontId="3" fillId="31" borderId="24" applyNumberFormat="0" applyFont="0" applyAlignment="0" applyProtection="0"/>
    <xf numFmtId="0" fontId="3" fillId="31" borderId="24" applyNumberFormat="0" applyFont="0" applyAlignment="0" applyProtection="0"/>
    <xf numFmtId="0" fontId="3" fillId="31" borderId="24" applyNumberFormat="0" applyFont="0" applyAlignment="0" applyProtection="0"/>
    <xf numFmtId="0" fontId="3" fillId="31" borderId="24" applyNumberFormat="0" applyFont="0" applyAlignment="0" applyProtection="0"/>
    <xf numFmtId="0" fontId="3" fillId="31" borderId="24" applyNumberFormat="0" applyFont="0" applyAlignment="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176" fontId="2" fillId="0" borderId="0" applyFont="0" applyFill="0" applyBorder="0" applyProtection="0"/>
    <xf numFmtId="0" fontId="43" fillId="22" borderId="25" applyNumberFormat="0" applyAlignment="0" applyProtection="0"/>
    <xf numFmtId="0" fontId="43" fillId="22" borderId="25" applyNumberFormat="0" applyAlignment="0" applyProtection="0"/>
    <xf numFmtId="0" fontId="43" fillId="22" borderId="25" applyNumberFormat="0" applyAlignment="0" applyProtection="0"/>
    <xf numFmtId="0" fontId="43" fillId="22" borderId="25" applyNumberFormat="0" applyAlignment="0" applyProtection="0"/>
    <xf numFmtId="0" fontId="43" fillId="22" borderId="25" applyNumberFormat="0" applyAlignment="0" applyProtection="0"/>
    <xf numFmtId="12" fontId="31" fillId="32" borderId="8">
      <alignment horizontal="left"/>
    </xf>
    <xf numFmtId="0" fontId="23" fillId="0" borderId="0"/>
    <xf numFmtId="168" fontId="23" fillId="0" borderId="0"/>
    <xf numFmtId="0" fontId="23" fillId="0" borderId="0"/>
    <xf numFmtId="168" fontId="2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44" fillId="0" borderId="0"/>
    <xf numFmtId="4" fontId="45" fillId="30" borderId="26" applyNumberFormat="0" applyProtection="0">
      <alignment vertical="center"/>
    </xf>
    <xf numFmtId="4" fontId="46" fillId="33" borderId="26" applyNumberFormat="0" applyProtection="0">
      <alignment vertical="center"/>
    </xf>
    <xf numFmtId="4" fontId="45" fillId="33" borderId="26" applyNumberFormat="0" applyProtection="0">
      <alignment horizontal="left" vertical="center" indent="1"/>
    </xf>
    <xf numFmtId="0" fontId="45" fillId="33" borderId="26" applyNumberFormat="0" applyProtection="0">
      <alignment horizontal="left" vertical="top" indent="1"/>
    </xf>
    <xf numFmtId="4" fontId="45" fillId="34" borderId="26" applyNumberFormat="0" applyProtection="0"/>
    <xf numFmtId="4" fontId="45" fillId="34" borderId="26" applyNumberFormat="0" applyProtection="0"/>
    <xf numFmtId="4" fontId="47" fillId="3" borderId="26" applyNumberFormat="0" applyProtection="0">
      <alignment horizontal="right" vertical="center"/>
    </xf>
    <xf numFmtId="4" fontId="47" fillId="9" borderId="26" applyNumberFormat="0" applyProtection="0">
      <alignment horizontal="right" vertical="center"/>
    </xf>
    <xf numFmtId="4" fontId="47" fillId="17" borderId="26" applyNumberFormat="0" applyProtection="0">
      <alignment horizontal="right" vertical="center"/>
    </xf>
    <xf numFmtId="4" fontId="47" fillId="11" borderId="26" applyNumberFormat="0" applyProtection="0">
      <alignment horizontal="right" vertical="center"/>
    </xf>
    <xf numFmtId="4" fontId="47" fillId="15" borderId="26" applyNumberFormat="0" applyProtection="0">
      <alignment horizontal="right" vertical="center"/>
    </xf>
    <xf numFmtId="4" fontId="47" fillId="19" borderId="26" applyNumberFormat="0" applyProtection="0">
      <alignment horizontal="right" vertical="center"/>
    </xf>
    <xf numFmtId="4" fontId="47" fillId="18" borderId="26" applyNumberFormat="0" applyProtection="0">
      <alignment horizontal="right" vertical="center"/>
    </xf>
    <xf numFmtId="4" fontId="47" fillId="35" borderId="26" applyNumberFormat="0" applyProtection="0">
      <alignment horizontal="right" vertical="center"/>
    </xf>
    <xf numFmtId="4" fontId="47" fillId="10" borderId="26" applyNumberFormat="0" applyProtection="0">
      <alignment horizontal="right" vertical="center"/>
    </xf>
    <xf numFmtId="4" fontId="45" fillId="36" borderId="27" applyNumberFormat="0" applyProtection="0">
      <alignment horizontal="left" vertical="center" indent="1"/>
    </xf>
    <xf numFmtId="4" fontId="47" fillId="37" borderId="0" applyNumberFormat="0" applyProtection="0">
      <alignment horizontal="left" indent="1"/>
    </xf>
    <xf numFmtId="4" fontId="47" fillId="37" borderId="0" applyNumberFormat="0" applyProtection="0">
      <alignment horizontal="left"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7" fillId="39" borderId="26" applyNumberFormat="0" applyProtection="0">
      <alignment horizontal="right" vertical="center"/>
    </xf>
    <xf numFmtId="4" fontId="49" fillId="40" borderId="0" applyNumberFormat="0" applyProtection="0">
      <alignment horizontal="left" indent="1"/>
    </xf>
    <xf numFmtId="4" fontId="49" fillId="40" borderId="0" applyNumberFormat="0" applyProtection="0">
      <alignment horizontal="left" indent="1"/>
    </xf>
    <xf numFmtId="4" fontId="49" fillId="40" borderId="0" applyNumberFormat="0" applyProtection="0">
      <alignment horizontal="left" indent="1"/>
    </xf>
    <xf numFmtId="4" fontId="49" fillId="40" borderId="0" applyNumberFormat="0" applyProtection="0">
      <alignment horizontal="left" indent="1"/>
    </xf>
    <xf numFmtId="4" fontId="50" fillId="41" borderId="0" applyNumberFormat="0" applyProtection="0"/>
    <xf numFmtId="4" fontId="50" fillId="41" borderId="0" applyNumberFormat="0" applyProtection="0"/>
    <xf numFmtId="4" fontId="50" fillId="41" borderId="0" applyNumberFormat="0" applyProtection="0"/>
    <xf numFmtId="4" fontId="50" fillId="41" borderId="0" applyNumberFormat="0" applyProtection="0"/>
    <xf numFmtId="0" fontId="3" fillId="38"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center" indent="1"/>
    </xf>
    <xf numFmtId="0" fontId="3" fillId="38" borderId="26" applyNumberFormat="0" applyProtection="0">
      <alignment horizontal="left" vertical="top" indent="1"/>
    </xf>
    <xf numFmtId="0" fontId="3" fillId="38" borderId="26" applyNumberFormat="0" applyProtection="0">
      <alignment horizontal="left" vertical="top" indent="1"/>
    </xf>
    <xf numFmtId="0" fontId="3" fillId="38" borderId="26" applyNumberFormat="0" applyProtection="0">
      <alignment horizontal="left" vertical="top" indent="1"/>
    </xf>
    <xf numFmtId="0" fontId="3" fillId="38" borderId="26" applyNumberFormat="0" applyProtection="0">
      <alignment horizontal="left" vertical="top" indent="1"/>
    </xf>
    <xf numFmtId="0" fontId="3" fillId="38" borderId="26" applyNumberFormat="0" applyProtection="0">
      <alignment horizontal="left" vertical="top" indent="1"/>
    </xf>
    <xf numFmtId="0" fontId="3" fillId="38" borderId="26" applyNumberFormat="0" applyProtection="0">
      <alignment horizontal="left" vertical="top" indent="1"/>
    </xf>
    <xf numFmtId="0" fontId="3" fillId="34" borderId="26" applyNumberFormat="0" applyProtection="0">
      <alignment horizontal="left" vertical="center" indent="1"/>
    </xf>
    <xf numFmtId="0" fontId="3" fillId="34" borderId="26" applyNumberFormat="0" applyProtection="0">
      <alignment horizontal="left" vertical="center" indent="1"/>
    </xf>
    <xf numFmtId="0" fontId="3" fillId="34" borderId="26" applyNumberFormat="0" applyProtection="0">
      <alignment horizontal="left" vertical="center" indent="1"/>
    </xf>
    <xf numFmtId="0" fontId="3" fillId="34" borderId="26" applyNumberFormat="0" applyProtection="0">
      <alignment horizontal="left" vertical="center" indent="1"/>
    </xf>
    <xf numFmtId="0" fontId="3" fillId="34" borderId="26" applyNumberFormat="0" applyProtection="0">
      <alignment horizontal="left" vertical="center" indent="1"/>
    </xf>
    <xf numFmtId="0" fontId="3" fillId="34" borderId="26" applyNumberFormat="0" applyProtection="0">
      <alignment horizontal="left" vertical="center" indent="1"/>
    </xf>
    <xf numFmtId="0" fontId="3" fillId="34" borderId="26" applyNumberFormat="0" applyProtection="0">
      <alignment horizontal="left" vertical="top" indent="1"/>
    </xf>
    <xf numFmtId="0" fontId="3" fillId="34" borderId="26" applyNumberFormat="0" applyProtection="0">
      <alignment horizontal="left" vertical="top" indent="1"/>
    </xf>
    <xf numFmtId="0" fontId="3" fillId="34" borderId="26" applyNumberFormat="0" applyProtection="0">
      <alignment horizontal="left" vertical="top" indent="1"/>
    </xf>
    <xf numFmtId="0" fontId="3" fillId="34" borderId="26" applyNumberFormat="0" applyProtection="0">
      <alignment horizontal="left" vertical="top" indent="1"/>
    </xf>
    <xf numFmtId="0" fontId="3" fillId="34" borderId="26" applyNumberFormat="0" applyProtection="0">
      <alignment horizontal="left" vertical="top" indent="1"/>
    </xf>
    <xf numFmtId="0" fontId="3" fillId="34" borderId="26" applyNumberFormat="0" applyProtection="0">
      <alignment horizontal="left" vertical="top" indent="1"/>
    </xf>
    <xf numFmtId="0" fontId="3" fillId="42" borderId="26" applyNumberFormat="0" applyProtection="0">
      <alignment horizontal="left" vertical="center" indent="1"/>
    </xf>
    <xf numFmtId="0" fontId="3" fillId="42" borderId="26" applyNumberFormat="0" applyProtection="0">
      <alignment horizontal="left" vertical="center" indent="1"/>
    </xf>
    <xf numFmtId="0" fontId="3" fillId="42" borderId="26" applyNumberFormat="0" applyProtection="0">
      <alignment horizontal="left" vertical="center" indent="1"/>
    </xf>
    <xf numFmtId="0" fontId="3" fillId="42" borderId="26" applyNumberFormat="0" applyProtection="0">
      <alignment horizontal="left" vertical="center" indent="1"/>
    </xf>
    <xf numFmtId="0" fontId="3" fillId="42" borderId="26" applyNumberFormat="0" applyProtection="0">
      <alignment horizontal="left" vertical="center" indent="1"/>
    </xf>
    <xf numFmtId="0" fontId="3" fillId="42" borderId="26" applyNumberFormat="0" applyProtection="0">
      <alignment horizontal="left" vertical="center" indent="1"/>
    </xf>
    <xf numFmtId="0" fontId="3" fillId="42" borderId="26" applyNumberFormat="0" applyProtection="0">
      <alignment horizontal="left" vertical="top" indent="1"/>
    </xf>
    <xf numFmtId="0" fontId="3" fillId="42" borderId="26" applyNumberFormat="0" applyProtection="0">
      <alignment horizontal="left" vertical="top" indent="1"/>
    </xf>
    <xf numFmtId="0" fontId="3" fillId="42" borderId="26" applyNumberFormat="0" applyProtection="0">
      <alignment horizontal="left" vertical="top" indent="1"/>
    </xf>
    <xf numFmtId="0" fontId="3" fillId="42" borderId="26" applyNumberFormat="0" applyProtection="0">
      <alignment horizontal="left" vertical="top" indent="1"/>
    </xf>
    <xf numFmtId="0" fontId="3" fillId="42" borderId="26" applyNumberFormat="0" applyProtection="0">
      <alignment horizontal="left" vertical="top" indent="1"/>
    </xf>
    <xf numFmtId="0" fontId="3" fillId="42" borderId="26" applyNumberFormat="0" applyProtection="0">
      <alignment horizontal="left" vertical="top" indent="1"/>
    </xf>
    <xf numFmtId="0" fontId="3" fillId="43" borderId="26"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center" indent="1"/>
    </xf>
    <xf numFmtId="0" fontId="3" fillId="43" borderId="26" applyNumberFormat="0" applyProtection="0">
      <alignment horizontal="left" vertical="top" indent="1"/>
    </xf>
    <xf numFmtId="0" fontId="3" fillId="43" borderId="26" applyNumberFormat="0" applyProtection="0">
      <alignment horizontal="left" vertical="top" indent="1"/>
    </xf>
    <xf numFmtId="0" fontId="3" fillId="43" borderId="26" applyNumberFormat="0" applyProtection="0">
      <alignment horizontal="left" vertical="top" indent="1"/>
    </xf>
    <xf numFmtId="0" fontId="3" fillId="43" borderId="26" applyNumberFormat="0" applyProtection="0">
      <alignment horizontal="left" vertical="top" indent="1"/>
    </xf>
    <xf numFmtId="0" fontId="3" fillId="43" borderId="26" applyNumberFormat="0" applyProtection="0">
      <alignment horizontal="left" vertical="top" indent="1"/>
    </xf>
    <xf numFmtId="0" fontId="3" fillId="43" borderId="26" applyNumberFormat="0" applyProtection="0">
      <alignment horizontal="left" vertical="top" indent="1"/>
    </xf>
    <xf numFmtId="4" fontId="47" fillId="25" borderId="26" applyNumberFormat="0" applyProtection="0">
      <alignment vertical="center"/>
    </xf>
    <xf numFmtId="4" fontId="51" fillId="25" borderId="26" applyNumberFormat="0" applyProtection="0">
      <alignment vertical="center"/>
    </xf>
    <xf numFmtId="4" fontId="47" fillId="25" borderId="26" applyNumberFormat="0" applyProtection="0">
      <alignment horizontal="left" vertical="center" indent="1"/>
    </xf>
    <xf numFmtId="0" fontId="47" fillId="25" borderId="26" applyNumberFormat="0" applyProtection="0">
      <alignment horizontal="left" vertical="top" indent="1"/>
    </xf>
    <xf numFmtId="4" fontId="47" fillId="0" borderId="26" applyNumberFormat="0" applyProtection="0">
      <alignment horizontal="right" vertical="center"/>
    </xf>
    <xf numFmtId="4" fontId="47" fillId="0" borderId="26" applyNumberFormat="0" applyProtection="0">
      <alignment horizontal="right" vertical="center"/>
    </xf>
    <xf numFmtId="4" fontId="51" fillId="37" borderId="26" applyNumberFormat="0" applyProtection="0">
      <alignment horizontal="right" vertical="center"/>
    </xf>
    <xf numFmtId="4" fontId="47" fillId="0" borderId="26" applyNumberFormat="0" applyProtection="0">
      <alignment horizontal="left" vertical="center" indent="1"/>
    </xf>
    <xf numFmtId="4" fontId="47" fillId="0" borderId="26" applyNumberFormat="0" applyProtection="0">
      <alignment horizontal="left" vertical="center" indent="1"/>
    </xf>
    <xf numFmtId="0" fontId="47" fillId="34" borderId="26" applyNumberFormat="0" applyProtection="0">
      <alignment horizontal="left" vertical="top"/>
    </xf>
    <xf numFmtId="0" fontId="47" fillId="34" borderId="26" applyNumberFormat="0" applyProtection="0">
      <alignment horizontal="left" vertical="top"/>
    </xf>
    <xf numFmtId="4" fontId="52" fillId="44" borderId="0" applyNumberFormat="0" applyProtection="0">
      <alignment horizontal="left"/>
    </xf>
    <xf numFmtId="4" fontId="52" fillId="44" borderId="0" applyNumberFormat="0" applyProtection="0">
      <alignment horizontal="left"/>
    </xf>
    <xf numFmtId="4" fontId="52" fillId="44" borderId="0" applyNumberFormat="0" applyProtection="0">
      <alignment horizontal="left"/>
    </xf>
    <xf numFmtId="4" fontId="52" fillId="44" borderId="0" applyNumberFormat="0" applyProtection="0">
      <alignment horizontal="left"/>
    </xf>
    <xf numFmtId="4" fontId="53" fillId="37" borderId="26" applyNumberFormat="0" applyProtection="0">
      <alignment horizontal="right" vertical="center"/>
    </xf>
    <xf numFmtId="37" fontId="54" fillId="45" borderId="0" applyNumberFormat="0" applyFont="0" applyBorder="0" applyAlignment="0" applyProtection="0"/>
    <xf numFmtId="177" fontId="3" fillId="0" borderId="28">
      <alignment horizontal="justify" vertical="top" wrapText="1"/>
    </xf>
    <xf numFmtId="177" fontId="3" fillId="0" borderId="28">
      <alignment horizontal="justify" vertical="top" wrapText="1"/>
    </xf>
    <xf numFmtId="177" fontId="3" fillId="0" borderId="28">
      <alignment horizontal="justify" vertical="top" wrapText="1"/>
    </xf>
    <xf numFmtId="0" fontId="3" fillId="0" borderId="0">
      <alignment horizontal="left" wrapText="1"/>
    </xf>
    <xf numFmtId="168" fontId="3" fillId="0" borderId="0">
      <alignment horizontal="left" wrapText="1"/>
    </xf>
    <xf numFmtId="178" fontId="3"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38" fontId="3" fillId="0" borderId="0">
      <alignment horizontal="left" wrapText="1"/>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 fillId="0" borderId="11">
      <alignment horizontal="center" vertical="center" wrapText="1"/>
    </xf>
    <xf numFmtId="0" fontId="4" fillId="0" borderId="11">
      <alignment horizontal="center" vertical="center" wrapText="1"/>
    </xf>
    <xf numFmtId="0" fontId="23" fillId="0" borderId="29"/>
    <xf numFmtId="168" fontId="23" fillId="0" borderId="29"/>
    <xf numFmtId="179" fontId="56" fillId="0" borderId="0">
      <alignment horizontal="left"/>
    </xf>
    <xf numFmtId="0" fontId="23" fillId="0" borderId="30"/>
    <xf numFmtId="168" fontId="23" fillId="0" borderId="30"/>
    <xf numFmtId="38" fontId="47" fillId="0" borderId="31" applyFill="0" applyBorder="0" applyAlignment="0" applyProtection="0">
      <protection locked="0"/>
    </xf>
    <xf numFmtId="37" fontId="29" fillId="33" borderId="0" applyNumberFormat="0" applyBorder="0" applyAlignment="0" applyProtection="0"/>
    <xf numFmtId="37" fontId="29" fillId="33" borderId="0" applyNumberFormat="0" applyBorder="0" applyAlignment="0" applyProtection="0"/>
    <xf numFmtId="37" fontId="29" fillId="33" borderId="0" applyNumberFormat="0" applyBorder="0" applyAlignment="0" applyProtection="0"/>
    <xf numFmtId="37" fontId="29" fillId="0" borderId="0"/>
    <xf numFmtId="37" fontId="29" fillId="0" borderId="0"/>
    <xf numFmtId="37" fontId="29" fillId="0" borderId="0"/>
    <xf numFmtId="37" fontId="29" fillId="0" borderId="0"/>
    <xf numFmtId="3" fontId="57" fillId="46" borderId="32"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91">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5" fillId="0" borderId="0" xfId="1" applyFont="1"/>
    <xf numFmtId="0" fontId="6" fillId="0" borderId="0" xfId="1" applyFont="1" applyAlignment="1">
      <alignment horizontal="center"/>
    </xf>
    <xf numFmtId="0" fontId="6" fillId="0" borderId="0" xfId="1" applyNumberFormat="1" applyFont="1" applyAlignment="1">
      <alignment horizontal="center"/>
    </xf>
    <xf numFmtId="0" fontId="3" fillId="0" borderId="0" xfId="1" applyFont="1" applyBorder="1"/>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3" applyNumberFormat="1" applyFont="1" applyFill="1" applyBorder="1" applyAlignment="1">
      <alignment horizontal="center"/>
    </xf>
    <xf numFmtId="0" fontId="3" fillId="0" borderId="0" xfId="4" applyNumberFormat="1" applyFont="1" applyFill="1"/>
    <xf numFmtId="0" fontId="3" fillId="0" borderId="0" xfId="1" applyFont="1" applyFill="1" applyBorder="1"/>
    <xf numFmtId="0" fontId="3" fillId="0" borderId="0" xfId="1" applyFont="1" applyFill="1" applyBorder="1" applyAlignment="1">
      <alignment horizontal="center"/>
    </xf>
    <xf numFmtId="41" fontId="3" fillId="0" borderId="0" xfId="2" applyNumberFormat="1" applyFont="1" applyBorder="1" applyAlignment="1">
      <alignment horizontal="center"/>
    </xf>
    <xf numFmtId="165" fontId="3" fillId="0" borderId="0" xfId="5" applyNumberFormat="1" applyFont="1" applyAlignment="1">
      <alignment horizontal="center"/>
    </xf>
    <xf numFmtId="41" fontId="3" fillId="0" borderId="0" xfId="2" applyNumberFormat="1" applyFont="1" applyAlignment="1">
      <alignment horizontal="center"/>
    </xf>
    <xf numFmtId="0" fontId="3" fillId="0" borderId="0" xfId="6" applyFont="1" applyFill="1" applyBorder="1" applyAlignment="1">
      <alignment horizontal="center"/>
    </xf>
    <xf numFmtId="0" fontId="3" fillId="0" borderId="0" xfId="4" applyNumberFormat="1" applyFont="1" applyFill="1" applyBorder="1"/>
    <xf numFmtId="41" fontId="3" fillId="0" borderId="1" xfId="2" applyNumberFormat="1" applyFont="1" applyBorder="1" applyAlignment="1">
      <alignment horizontal="center"/>
    </xf>
    <xf numFmtId="166" fontId="3" fillId="0" borderId="0" xfId="5" applyNumberFormat="1" applyFont="1" applyAlignment="1">
      <alignment horizontal="center"/>
    </xf>
    <xf numFmtId="41" fontId="5" fillId="0" borderId="0" xfId="1" applyNumberFormat="1" applyFont="1"/>
    <xf numFmtId="0" fontId="4" fillId="0" borderId="0" xfId="1" applyFont="1" applyBorder="1"/>
    <xf numFmtId="0" fontId="3" fillId="0" borderId="0" xfId="1" applyNumberFormat="1" applyFont="1" applyBorder="1" applyAlignment="1">
      <alignment horizontal="center"/>
    </xf>
    <xf numFmtId="0" fontId="3" fillId="0" borderId="2" xfId="1" applyFont="1" applyBorder="1"/>
    <xf numFmtId="0" fontId="3" fillId="0" borderId="3" xfId="1" applyFont="1" applyBorder="1"/>
    <xf numFmtId="0" fontId="3" fillId="0" borderId="3" xfId="1" applyFont="1" applyBorder="1" applyAlignment="1">
      <alignment horizontal="center"/>
    </xf>
    <xf numFmtId="0" fontId="3" fillId="0" borderId="4" xfId="1" applyFont="1" applyBorder="1" applyAlignment="1">
      <alignment horizontal="center"/>
    </xf>
    <xf numFmtId="0" fontId="3" fillId="0" borderId="5" xfId="1" quotePrefix="1" applyFont="1" applyBorder="1" applyAlignment="1">
      <alignment horizontal="left"/>
    </xf>
    <xf numFmtId="0" fontId="3" fillId="0" borderId="6" xfId="1" applyNumberFormat="1" applyFont="1" applyBorder="1" applyAlignment="1">
      <alignment horizontal="center"/>
    </xf>
    <xf numFmtId="3" fontId="3" fillId="0" borderId="0" xfId="1" applyNumberFormat="1" applyFont="1" applyBorder="1" applyAlignment="1">
      <alignment horizontal="center"/>
    </xf>
    <xf numFmtId="0" fontId="3" fillId="0" borderId="5" xfId="1" applyFont="1" applyBorder="1"/>
    <xf numFmtId="0" fontId="3" fillId="0" borderId="6" xfId="1" applyFont="1" applyBorder="1" applyAlignment="1">
      <alignment horizontal="center"/>
    </xf>
    <xf numFmtId="0" fontId="5" fillId="0" borderId="5" xfId="1" applyFont="1" applyBorder="1"/>
    <xf numFmtId="0" fontId="5" fillId="0" borderId="0" xfId="1" applyFont="1" applyBorder="1"/>
    <xf numFmtId="0" fontId="5" fillId="0" borderId="6" xfId="1" applyFont="1" applyBorder="1"/>
    <xf numFmtId="0" fontId="5" fillId="0" borderId="7" xfId="1" applyFont="1" applyBorder="1"/>
    <xf numFmtId="0" fontId="5" fillId="0" borderId="8" xfId="1" applyFont="1" applyBorder="1"/>
    <xf numFmtId="0" fontId="5" fillId="0" borderId="9" xfId="1" applyFont="1" applyBorder="1"/>
    <xf numFmtId="0" fontId="8" fillId="0" borderId="0" xfId="1" applyFont="1" applyAlignment="1">
      <alignment horizontal="center"/>
    </xf>
    <xf numFmtId="0" fontId="8" fillId="0" borderId="0" xfId="7" applyFont="1" applyAlignment="1">
      <alignment horizontal="center"/>
    </xf>
    <xf numFmtId="164" fontId="3" fillId="0" borderId="0" xfId="2" applyNumberFormat="1" applyFont="1" applyAlignment="1">
      <alignment horizontal="center"/>
    </xf>
    <xf numFmtId="164" fontId="3" fillId="0" borderId="0" xfId="2" applyNumberFormat="1" applyFont="1"/>
    <xf numFmtId="0" fontId="3" fillId="0" borderId="0" xfId="1" applyFont="1" applyBorder="1" applyAlignment="1">
      <alignment horizontal="left"/>
    </xf>
    <xf numFmtId="164" fontId="3" fillId="0" borderId="1" xfId="2" applyNumberFormat="1" applyFont="1" applyBorder="1" applyAlignment="1">
      <alignment horizontal="center"/>
    </xf>
    <xf numFmtId="0" fontId="4" fillId="0" borderId="0" xfId="4" applyNumberFormat="1" applyFont="1" applyBorder="1"/>
    <xf numFmtId="37" fontId="3" fillId="0" borderId="1" xfId="1" applyNumberFormat="1" applyFont="1" applyBorder="1"/>
    <xf numFmtId="37" fontId="4" fillId="0" borderId="1" xfId="1" applyNumberFormat="1" applyFont="1" applyBorder="1"/>
    <xf numFmtId="41" fontId="3" fillId="0" borderId="0" xfId="4" applyFont="1" applyBorder="1"/>
    <xf numFmtId="37" fontId="3" fillId="0" borderId="0" xfId="1" applyNumberFormat="1" applyFont="1" applyBorder="1"/>
    <xf numFmtId="37" fontId="4" fillId="0" borderId="0" xfId="1" applyNumberFormat="1" applyFont="1" applyBorder="1"/>
    <xf numFmtId="0" fontId="9" fillId="0" borderId="0" xfId="1" applyFont="1"/>
    <xf numFmtId="37" fontId="3" fillId="0" borderId="0" xfId="1" applyNumberFormat="1" applyFont="1"/>
    <xf numFmtId="0" fontId="9" fillId="0" borderId="0" xfId="4" applyNumberFormat="1" applyFont="1" applyBorder="1"/>
    <xf numFmtId="49" fontId="3" fillId="0" borderId="0" xfId="4" applyNumberFormat="1" applyFont="1" applyBorder="1" applyAlignment="1">
      <alignment horizontal="center"/>
    </xf>
    <xf numFmtId="37" fontId="3" fillId="0" borderId="0" xfId="1" applyNumberFormat="1" applyFont="1" applyFill="1" applyBorder="1"/>
    <xf numFmtId="41" fontId="9" fillId="0" borderId="0" xfId="4" applyFont="1" applyBorder="1" applyAlignment="1">
      <alignment horizontal="right"/>
    </xf>
    <xf numFmtId="165" fontId="9" fillId="0" borderId="0" xfId="5" applyNumberFormat="1" applyFont="1" applyBorder="1" applyAlignment="1">
      <alignment horizontal="center"/>
    </xf>
    <xf numFmtId="165" fontId="9" fillId="0" borderId="0" xfId="5" applyNumberFormat="1" applyFont="1" applyAlignment="1">
      <alignment horizontal="center"/>
    </xf>
    <xf numFmtId="0" fontId="10" fillId="0" borderId="0" xfId="1" applyFont="1"/>
    <xf numFmtId="10" fontId="10" fillId="0" borderId="0" xfId="1" applyNumberFormat="1" applyFont="1"/>
    <xf numFmtId="41" fontId="3" fillId="0" borderId="0" xfId="4" applyFont="1" applyFill="1" applyBorder="1"/>
    <xf numFmtId="164" fontId="10" fillId="0" borderId="0" xfId="1" applyNumberFormat="1" applyFont="1"/>
    <xf numFmtId="0" fontId="4" fillId="0" borderId="0" xfId="1" applyFont="1" applyAlignment="1">
      <alignment horizontal="center"/>
    </xf>
    <xf numFmtId="164" fontId="3" fillId="0" borderId="0" xfId="2" applyNumberFormat="1" applyFont="1" applyFill="1"/>
    <xf numFmtId="37" fontId="3" fillId="0" borderId="0" xfId="1" applyNumberFormat="1" applyFont="1" applyFill="1"/>
    <xf numFmtId="0" fontId="3" fillId="0" borderId="0" xfId="1" applyFont="1" applyFill="1"/>
    <xf numFmtId="0" fontId="11" fillId="0" borderId="0" xfId="1" applyFont="1"/>
    <xf numFmtId="167" fontId="3" fillId="0" borderId="0" xfId="1" applyNumberFormat="1" applyFont="1" applyBorder="1"/>
    <xf numFmtId="164" fontId="3" fillId="0" borderId="0" xfId="1" applyNumberFormat="1" applyFont="1" applyBorder="1"/>
    <xf numFmtId="164" fontId="3" fillId="0" borderId="0" xfId="2" applyNumberFormat="1" applyFont="1" applyFill="1" applyAlignment="1">
      <alignment horizontal="center"/>
    </xf>
    <xf numFmtId="0" fontId="3" fillId="0" borderId="0" xfId="1" applyNumberFormat="1" applyFont="1" applyBorder="1"/>
    <xf numFmtId="41" fontId="3" fillId="0" borderId="0" xfId="1" applyNumberFormat="1" applyFont="1" applyBorder="1"/>
    <xf numFmtId="164" fontId="4" fillId="0" borderId="1" xfId="2" applyNumberFormat="1" applyFont="1" applyBorder="1" applyAlignment="1">
      <alignment horizontal="center"/>
    </xf>
    <xf numFmtId="37" fontId="3" fillId="0" borderId="10" xfId="1" applyNumberFormat="1" applyFont="1" applyBorder="1"/>
    <xf numFmtId="37" fontId="4" fillId="0" borderId="10" xfId="1" applyNumberFormat="1" applyFont="1" applyBorder="1"/>
    <xf numFmtId="0" fontId="8" fillId="0" borderId="0" xfId="1" applyFont="1"/>
    <xf numFmtId="41" fontId="3" fillId="0" borderId="11" xfId="8" applyNumberFormat="1" applyFont="1" applyFill="1" applyBorder="1"/>
    <xf numFmtId="41" fontId="4" fillId="0" borderId="12" xfId="8" applyNumberFormat="1" applyFont="1" applyFill="1" applyBorder="1" applyAlignment="1">
      <alignment horizontal="center" vertical="center" wrapText="1"/>
    </xf>
    <xf numFmtId="41" fontId="4" fillId="0" borderId="12" xfId="8" applyNumberFormat="1" applyFont="1" applyFill="1" applyBorder="1" applyAlignment="1">
      <alignment horizontal="center" vertical="center"/>
    </xf>
    <xf numFmtId="41" fontId="3" fillId="0" borderId="13" xfId="9" applyFont="1" applyBorder="1" applyAlignment="1">
      <alignment horizontal="left" indent="1"/>
    </xf>
    <xf numFmtId="164" fontId="3" fillId="0" borderId="14" xfId="2" applyNumberFormat="1" applyFont="1" applyBorder="1"/>
    <xf numFmtId="41" fontId="3" fillId="0" borderId="15" xfId="9" applyFont="1" applyFill="1" applyBorder="1" applyAlignment="1">
      <alignment horizontal="left" indent="1"/>
    </xf>
    <xf numFmtId="164" fontId="3" fillId="0" borderId="16" xfId="2" applyNumberFormat="1" applyFont="1" applyBorder="1"/>
    <xf numFmtId="164" fontId="3" fillId="0" borderId="17" xfId="2" applyNumberFormat="1" applyFont="1" applyBorder="1"/>
    <xf numFmtId="164" fontId="12" fillId="0" borderId="0" xfId="2" applyNumberFormat="1" applyFont="1" applyAlignment="1">
      <alignment horizontal="right"/>
    </xf>
    <xf numFmtId="164" fontId="12" fillId="0" borderId="0" xfId="2" applyNumberFormat="1" applyFont="1"/>
    <xf numFmtId="164" fontId="13" fillId="0" borderId="0" xfId="2" applyNumberFormat="1" applyFont="1"/>
    <xf numFmtId="0" fontId="4" fillId="0" borderId="0" xfId="1" applyFont="1" applyAlignment="1">
      <alignment horizontal="right"/>
    </xf>
  </cellXfs>
  <cellStyles count="550">
    <cellStyle name="20% - Accent1 2" xfId="10"/>
    <cellStyle name="20% - Accent1 3" xfId="11"/>
    <cellStyle name="20% - Accent1 4" xfId="12"/>
    <cellStyle name="20% - Accent1 5" xfId="13"/>
    <cellStyle name="20% - Accent1 6" xfId="14"/>
    <cellStyle name="20% - Accent2 2" xfId="15"/>
    <cellStyle name="20% - Accent2 3" xfId="16"/>
    <cellStyle name="20% - Accent2 4" xfId="17"/>
    <cellStyle name="20% - Accent2 5" xfId="18"/>
    <cellStyle name="20% - Accent2 6" xfId="19"/>
    <cellStyle name="20% - Accent3 2" xfId="20"/>
    <cellStyle name="20% - Accent3 3" xfId="21"/>
    <cellStyle name="20% - Accent3 4" xfId="22"/>
    <cellStyle name="20% - Accent3 5" xfId="23"/>
    <cellStyle name="20% - Accent3 6" xfId="24"/>
    <cellStyle name="20% - Accent4 2" xfId="25"/>
    <cellStyle name="20% - Accent4 3" xfId="26"/>
    <cellStyle name="20% - Accent4 4" xfId="27"/>
    <cellStyle name="20% - Accent4 5" xfId="28"/>
    <cellStyle name="20% - Accent4 6" xfId="29"/>
    <cellStyle name="20% - Accent5 2" xfId="30"/>
    <cellStyle name="20% - Accent5 3" xfId="31"/>
    <cellStyle name="20% - Accent5 4" xfId="32"/>
    <cellStyle name="20% - Accent5 5" xfId="33"/>
    <cellStyle name="20% - Accent5 6" xfId="34"/>
    <cellStyle name="20% - Accent6 2" xfId="35"/>
    <cellStyle name="20% - Accent6 3" xfId="36"/>
    <cellStyle name="20% - Accent6 4" xfId="37"/>
    <cellStyle name="20% - Accent6 5" xfId="38"/>
    <cellStyle name="20% - Accent6 6" xfId="39"/>
    <cellStyle name="40% - Accent1 2" xfId="40"/>
    <cellStyle name="40% - Accent1 3" xfId="41"/>
    <cellStyle name="40% - Accent1 4" xfId="42"/>
    <cellStyle name="40% - Accent1 5" xfId="43"/>
    <cellStyle name="40% - Accent1 6" xfId="44"/>
    <cellStyle name="40% - Accent2 2" xfId="45"/>
    <cellStyle name="40% - Accent2 3" xfId="46"/>
    <cellStyle name="40% - Accent2 4" xfId="47"/>
    <cellStyle name="40% - Accent2 5" xfId="48"/>
    <cellStyle name="40% - Accent2 6" xfId="49"/>
    <cellStyle name="40% - Accent3 2" xfId="50"/>
    <cellStyle name="40% - Accent3 3" xfId="51"/>
    <cellStyle name="40% - Accent3 4" xfId="52"/>
    <cellStyle name="40% - Accent3 5" xfId="53"/>
    <cellStyle name="40% - Accent3 6" xfId="54"/>
    <cellStyle name="40% - Accent4 2" xfId="55"/>
    <cellStyle name="40% - Accent4 3" xfId="56"/>
    <cellStyle name="40% - Accent4 4" xfId="57"/>
    <cellStyle name="40% - Accent4 5" xfId="58"/>
    <cellStyle name="40% - Accent4 6" xfId="59"/>
    <cellStyle name="40% - Accent5 2" xfId="60"/>
    <cellStyle name="40% - Accent5 3" xfId="61"/>
    <cellStyle name="40% - Accent5 4" xfId="62"/>
    <cellStyle name="40% - Accent5 5" xfId="63"/>
    <cellStyle name="40% - Accent5 6" xfId="64"/>
    <cellStyle name="40% - Accent6 2" xfId="65"/>
    <cellStyle name="40% - Accent6 3" xfId="66"/>
    <cellStyle name="40% - Accent6 4" xfId="67"/>
    <cellStyle name="40% - Accent6 5" xfId="68"/>
    <cellStyle name="40% - Accent6 6" xfId="69"/>
    <cellStyle name="60% - Accent1 2" xfId="70"/>
    <cellStyle name="60% - Accent1 3" xfId="71"/>
    <cellStyle name="60% - Accent1 4" xfId="72"/>
    <cellStyle name="60% - Accent1 5" xfId="73"/>
    <cellStyle name="60% - Accent1 6" xfId="74"/>
    <cellStyle name="60% - Accent2 2" xfId="75"/>
    <cellStyle name="60% - Accent2 3" xfId="76"/>
    <cellStyle name="60% - Accent2 4" xfId="77"/>
    <cellStyle name="60% - Accent2 5" xfId="78"/>
    <cellStyle name="60% - Accent2 6" xfId="79"/>
    <cellStyle name="60% - Accent3 2" xfId="80"/>
    <cellStyle name="60% - Accent3 3" xfId="81"/>
    <cellStyle name="60% - Accent3 4" xfId="82"/>
    <cellStyle name="60% - Accent3 5" xfId="83"/>
    <cellStyle name="60% - Accent3 6" xfId="84"/>
    <cellStyle name="60% - Accent4 2" xfId="85"/>
    <cellStyle name="60% - Accent4 3" xfId="86"/>
    <cellStyle name="60% - Accent4 4" xfId="87"/>
    <cellStyle name="60% - Accent4 5" xfId="88"/>
    <cellStyle name="60% - Accent4 6" xfId="89"/>
    <cellStyle name="60% - Accent5 2" xfId="90"/>
    <cellStyle name="60% - Accent5 3" xfId="91"/>
    <cellStyle name="60% - Accent5 4" xfId="92"/>
    <cellStyle name="60% - Accent5 5" xfId="93"/>
    <cellStyle name="60% - Accent5 6" xfId="94"/>
    <cellStyle name="60% - Accent6 2" xfId="95"/>
    <cellStyle name="60% - Accent6 3" xfId="96"/>
    <cellStyle name="60% - Accent6 4" xfId="97"/>
    <cellStyle name="60% - Accent6 5" xfId="98"/>
    <cellStyle name="60% - Accent6 6" xfId="99"/>
    <cellStyle name="Accent1 2" xfId="100"/>
    <cellStyle name="Accent1 3" xfId="101"/>
    <cellStyle name="Accent1 4" xfId="102"/>
    <cellStyle name="Accent1 5" xfId="103"/>
    <cellStyle name="Accent1 6" xfId="104"/>
    <cellStyle name="Accent2 2" xfId="105"/>
    <cellStyle name="Accent2 3" xfId="106"/>
    <cellStyle name="Accent2 4" xfId="107"/>
    <cellStyle name="Accent2 5" xfId="108"/>
    <cellStyle name="Accent2 6" xfId="109"/>
    <cellStyle name="Accent3 2" xfId="110"/>
    <cellStyle name="Accent3 3" xfId="111"/>
    <cellStyle name="Accent3 4" xfId="112"/>
    <cellStyle name="Accent3 5" xfId="113"/>
    <cellStyle name="Accent3 6" xfId="114"/>
    <cellStyle name="Accent4 2" xfId="115"/>
    <cellStyle name="Accent4 3" xfId="116"/>
    <cellStyle name="Accent4 4" xfId="117"/>
    <cellStyle name="Accent4 5" xfId="118"/>
    <cellStyle name="Accent4 6" xfId="119"/>
    <cellStyle name="Accent5 2" xfId="120"/>
    <cellStyle name="Accent5 3" xfId="121"/>
    <cellStyle name="Accent5 4" xfId="122"/>
    <cellStyle name="Accent5 5" xfId="123"/>
    <cellStyle name="Accent5 6" xfId="124"/>
    <cellStyle name="Accent6 2" xfId="125"/>
    <cellStyle name="Accent6 3" xfId="126"/>
    <cellStyle name="Accent6 4" xfId="127"/>
    <cellStyle name="Accent6 5" xfId="128"/>
    <cellStyle name="Accent6 6" xfId="129"/>
    <cellStyle name="ArrayHeading" xfId="130"/>
    <cellStyle name="ArrayHeading 2" xfId="131"/>
    <cellStyle name="Bad 2" xfId="132"/>
    <cellStyle name="Bad 3" xfId="133"/>
    <cellStyle name="Bad 4" xfId="134"/>
    <cellStyle name="Bad 5" xfId="135"/>
    <cellStyle name="Bad 6" xfId="136"/>
    <cellStyle name="BetweenMacros" xfId="137"/>
    <cellStyle name="BetweenMacros 2" xfId="138"/>
    <cellStyle name="Calculation 2" xfId="139"/>
    <cellStyle name="Calculation 3" xfId="140"/>
    <cellStyle name="Calculation 4" xfId="141"/>
    <cellStyle name="Calculation 5" xfId="142"/>
    <cellStyle name="Calculation 6" xfId="143"/>
    <cellStyle name="Check Cell 2" xfId="144"/>
    <cellStyle name="Check Cell 3" xfId="145"/>
    <cellStyle name="Check Cell 4" xfId="146"/>
    <cellStyle name="Check Cell 5" xfId="147"/>
    <cellStyle name="Check Cell 6" xfId="148"/>
    <cellStyle name="Column total in dollars" xfId="149"/>
    <cellStyle name="Column total in dollars 2" xfId="150"/>
    <cellStyle name="Comma  - Style1" xfId="151"/>
    <cellStyle name="Comma  - Style1 2" xfId="152"/>
    <cellStyle name="Comma  - Style1 3" xfId="153"/>
    <cellStyle name="Comma  - Style2" xfId="154"/>
    <cellStyle name="Comma  - Style2 2" xfId="155"/>
    <cellStyle name="Comma  - Style2 3" xfId="156"/>
    <cellStyle name="Comma  - Style3" xfId="157"/>
    <cellStyle name="Comma  - Style3 2" xfId="158"/>
    <cellStyle name="Comma  - Style3 3" xfId="159"/>
    <cellStyle name="Comma  - Style4" xfId="160"/>
    <cellStyle name="Comma  - Style4 2" xfId="161"/>
    <cellStyle name="Comma  - Style4 3" xfId="162"/>
    <cellStyle name="Comma  - Style5" xfId="163"/>
    <cellStyle name="Comma  - Style5 2" xfId="164"/>
    <cellStyle name="Comma  - Style5 3" xfId="165"/>
    <cellStyle name="Comma  - Style6" xfId="166"/>
    <cellStyle name="Comma  - Style6 2" xfId="167"/>
    <cellStyle name="Comma  - Style6 3" xfId="168"/>
    <cellStyle name="Comma  - Style7" xfId="169"/>
    <cellStyle name="Comma  - Style7 2" xfId="170"/>
    <cellStyle name="Comma  - Style7 3" xfId="171"/>
    <cellStyle name="Comma  - Style8" xfId="172"/>
    <cellStyle name="Comma  - Style8 2" xfId="173"/>
    <cellStyle name="Comma  - Style8 3" xfId="174"/>
    <cellStyle name="Comma (0)" xfId="175"/>
    <cellStyle name="Comma [0] 2" xfId="176"/>
    <cellStyle name="Comma 10" xfId="177"/>
    <cellStyle name="Comma 2" xfId="178"/>
    <cellStyle name="Comma 2 2" xfId="179"/>
    <cellStyle name="Comma 2 3" xfId="180"/>
    <cellStyle name="Comma 2 4" xfId="181"/>
    <cellStyle name="Comma 2 5" xfId="182"/>
    <cellStyle name="Comma 2 6" xfId="183"/>
    <cellStyle name="Comma 2 7" xfId="184"/>
    <cellStyle name="Comma 2 8" xfId="185"/>
    <cellStyle name="Comma 3" xfId="186"/>
    <cellStyle name="Comma 3 2" xfId="187"/>
    <cellStyle name="Comma 4" xfId="188"/>
    <cellStyle name="Comma 4 2" xfId="189"/>
    <cellStyle name="Comma 4 3" xfId="190"/>
    <cellStyle name="Comma 4 3 2" xfId="191"/>
    <cellStyle name="Comma 5" xfId="2"/>
    <cellStyle name="Comma 6" xfId="192"/>
    <cellStyle name="Comma 7" xfId="193"/>
    <cellStyle name="Comma 7 2" xfId="194"/>
    <cellStyle name="Comma 8" xfId="195"/>
    <cellStyle name="Comma 9" xfId="196"/>
    <cellStyle name="Comma0" xfId="197"/>
    <cellStyle name="Comma0 - Style1" xfId="198"/>
    <cellStyle name="Comma0 - Style2" xfId="199"/>
    <cellStyle name="Comma0 - Style3" xfId="200"/>
    <cellStyle name="Comma0 - Style3 2" xfId="201"/>
    <cellStyle name="Comma0 - Style4" xfId="202"/>
    <cellStyle name="Comma0 - Style4 2" xfId="203"/>
    <cellStyle name="Comma0_1st Qtr 2009 Global Insight Factors" xfId="204"/>
    <cellStyle name="Comma1 - Style1" xfId="205"/>
    <cellStyle name="Comma1 - Style1 2" xfId="206"/>
    <cellStyle name="Curren - Style2" xfId="207"/>
    <cellStyle name="Curren - Style3" xfId="208"/>
    <cellStyle name="Currency 2" xfId="209"/>
    <cellStyle name="Currency 2 2" xfId="210"/>
    <cellStyle name="Currency 3" xfId="211"/>
    <cellStyle name="Currency 3 2" xfId="212"/>
    <cellStyle name="Currency 4" xfId="213"/>
    <cellStyle name="Currency 5" xfId="214"/>
    <cellStyle name="Currency 6" xfId="215"/>
    <cellStyle name="Currency 7" xfId="216"/>
    <cellStyle name="Currency 8" xfId="217"/>
    <cellStyle name="Currency 9" xfId="218"/>
    <cellStyle name="Currency No Comma" xfId="219"/>
    <cellStyle name="Currency(0)" xfId="220"/>
    <cellStyle name="Currency0" xfId="221"/>
    <cellStyle name="Date" xfId="222"/>
    <cellStyle name="Date - Style1" xfId="223"/>
    <cellStyle name="Date - Style3" xfId="224"/>
    <cellStyle name="Date - Style3 2" xfId="225"/>
    <cellStyle name="Date 10" xfId="226"/>
    <cellStyle name="Date 11" xfId="227"/>
    <cellStyle name="Date 12" xfId="228"/>
    <cellStyle name="Date 13" xfId="229"/>
    <cellStyle name="Date 14" xfId="230"/>
    <cellStyle name="Date 2" xfId="231"/>
    <cellStyle name="Date 3" xfId="232"/>
    <cellStyle name="Date 4" xfId="233"/>
    <cellStyle name="Date 5" xfId="234"/>
    <cellStyle name="Date 6" xfId="235"/>
    <cellStyle name="Date 7" xfId="236"/>
    <cellStyle name="Date 8" xfId="237"/>
    <cellStyle name="Date 9" xfId="238"/>
    <cellStyle name="Date_1st Qtr 2009 Global Insight Factors" xfId="239"/>
    <cellStyle name="Explanatory Text 2" xfId="240"/>
    <cellStyle name="Explanatory Text 3" xfId="241"/>
    <cellStyle name="Explanatory Text 4" xfId="242"/>
    <cellStyle name="Explanatory Text 5" xfId="243"/>
    <cellStyle name="Explanatory Text 6" xfId="244"/>
    <cellStyle name="Fixed" xfId="245"/>
    <cellStyle name="Fixed2 - Style2" xfId="246"/>
    <cellStyle name="General" xfId="247"/>
    <cellStyle name="Good 2" xfId="248"/>
    <cellStyle name="Good 3" xfId="249"/>
    <cellStyle name="Good 4" xfId="250"/>
    <cellStyle name="Good 5" xfId="251"/>
    <cellStyle name="Good 6" xfId="252"/>
    <cellStyle name="Grey" xfId="253"/>
    <cellStyle name="Grey 2" xfId="254"/>
    <cellStyle name="Grey 3" xfId="255"/>
    <cellStyle name="header" xfId="256"/>
    <cellStyle name="header 2" xfId="257"/>
    <cellStyle name="Header1" xfId="258"/>
    <cellStyle name="Header1 2" xfId="259"/>
    <cellStyle name="Header2" xfId="260"/>
    <cellStyle name="Header2 2" xfId="261"/>
    <cellStyle name="Heading 3 2" xfId="262"/>
    <cellStyle name="Heading 3 3" xfId="263"/>
    <cellStyle name="Heading 3 4" xfId="264"/>
    <cellStyle name="Heading 3 5" xfId="265"/>
    <cellStyle name="Heading 3 6" xfId="266"/>
    <cellStyle name="Heading 4 2" xfId="267"/>
    <cellStyle name="Heading 4 3" xfId="268"/>
    <cellStyle name="Heading 4 4" xfId="269"/>
    <cellStyle name="Heading 4 5" xfId="270"/>
    <cellStyle name="Heading 4 6" xfId="271"/>
    <cellStyle name="Heading1" xfId="272"/>
    <cellStyle name="Heading2" xfId="273"/>
    <cellStyle name="Hyperlink 2" xfId="274"/>
    <cellStyle name="Hyperlink 2 2" xfId="275"/>
    <cellStyle name="Hyperlink 2 3" xfId="276"/>
    <cellStyle name="Hyperlink 3" xfId="277"/>
    <cellStyle name="Hyperlink 4" xfId="278"/>
    <cellStyle name="Input [yellow]" xfId="279"/>
    <cellStyle name="Input [yellow] 2" xfId="280"/>
    <cellStyle name="Input [yellow] 3" xfId="281"/>
    <cellStyle name="Inst. Sections" xfId="282"/>
    <cellStyle name="Inst. Subheading" xfId="283"/>
    <cellStyle name="Linked Cell 2" xfId="284"/>
    <cellStyle name="Linked Cell 3" xfId="285"/>
    <cellStyle name="Linked Cell 4" xfId="286"/>
    <cellStyle name="Linked Cell 5" xfId="287"/>
    <cellStyle name="Linked Cell 6" xfId="288"/>
    <cellStyle name="Macro" xfId="289"/>
    <cellStyle name="Macro 2" xfId="290"/>
    <cellStyle name="macro descr" xfId="291"/>
    <cellStyle name="macro descr 2" xfId="292"/>
    <cellStyle name="Macro_Comments" xfId="293"/>
    <cellStyle name="MacroText" xfId="294"/>
    <cellStyle name="MacroText 2" xfId="295"/>
    <cellStyle name="Marathon" xfId="296"/>
    <cellStyle name="MCP" xfId="297"/>
    <cellStyle name="Neutral 2" xfId="298"/>
    <cellStyle name="Neutral 3" xfId="299"/>
    <cellStyle name="Neutral 4" xfId="300"/>
    <cellStyle name="Neutral 5" xfId="301"/>
    <cellStyle name="Neutral 6" xfId="302"/>
    <cellStyle name="nONE" xfId="303"/>
    <cellStyle name="noninput" xfId="304"/>
    <cellStyle name="noninput 2" xfId="305"/>
    <cellStyle name="noninput 3" xfId="306"/>
    <cellStyle name="Normal" xfId="0" builtinId="0"/>
    <cellStyle name="Normal - Style1" xfId="307"/>
    <cellStyle name="Normal - Style1 2" xfId="308"/>
    <cellStyle name="Normal - Style1 3" xfId="309"/>
    <cellStyle name="Normal 10" xfId="310"/>
    <cellStyle name="Normal 11" xfId="311"/>
    <cellStyle name="Normal 117" xfId="312"/>
    <cellStyle name="Normal 12" xfId="313"/>
    <cellStyle name="Normal 122" xfId="314"/>
    <cellStyle name="Normal 13" xfId="315"/>
    <cellStyle name="Normal 14" xfId="316"/>
    <cellStyle name="Normal 15" xfId="317"/>
    <cellStyle name="Normal 16" xfId="318"/>
    <cellStyle name="Normal 17" xfId="319"/>
    <cellStyle name="Normal 18" xfId="320"/>
    <cellStyle name="Normal 19" xfId="321"/>
    <cellStyle name="Normal 2" xfId="322"/>
    <cellStyle name="Normal 2 10" xfId="9"/>
    <cellStyle name="Normal 2 2" xfId="323"/>
    <cellStyle name="Normal 2 2 2" xfId="324"/>
    <cellStyle name="Normal 2 3" xfId="325"/>
    <cellStyle name="Normal 2 3 2" xfId="326"/>
    <cellStyle name="Normal 2 3 2 2" xfId="327"/>
    <cellStyle name="Normal 2 3 3" xfId="328"/>
    <cellStyle name="Normal 2 3 4" xfId="329"/>
    <cellStyle name="Normal 2 3 5" xfId="330"/>
    <cellStyle name="Normal 2 3 6" xfId="331"/>
    <cellStyle name="Normal 2 4" xfId="332"/>
    <cellStyle name="Normal 2 5" xfId="333"/>
    <cellStyle name="Normal 2 5 2" xfId="334"/>
    <cellStyle name="Normal 2 6" xfId="335"/>
    <cellStyle name="Normal 2 7" xfId="336"/>
    <cellStyle name="Normal 2 8" xfId="337"/>
    <cellStyle name="Normal 2 9" xfId="338"/>
    <cellStyle name="Normal 20" xfId="339"/>
    <cellStyle name="Normal 21" xfId="340"/>
    <cellStyle name="Normal 22" xfId="341"/>
    <cellStyle name="Normal 23" xfId="342"/>
    <cellStyle name="Normal 24" xfId="343"/>
    <cellStyle name="Normal 25" xfId="344"/>
    <cellStyle name="Normal 26" xfId="345"/>
    <cellStyle name="Normal 27" xfId="346"/>
    <cellStyle name="Normal 28" xfId="347"/>
    <cellStyle name="Normal 29" xfId="348"/>
    <cellStyle name="Normal 3" xfId="3"/>
    <cellStyle name="Normal 3 2" xfId="349"/>
    <cellStyle name="Normal 3 2 2" xfId="350"/>
    <cellStyle name="Normal 3 2 2 2" xfId="351"/>
    <cellStyle name="Normal 3 2 3" xfId="352"/>
    <cellStyle name="Normal 3 2 4" xfId="353"/>
    <cellStyle name="Normal 3 2 5" xfId="354"/>
    <cellStyle name="Normal 3 2 6" xfId="355"/>
    <cellStyle name="Normal 3 3" xfId="356"/>
    <cellStyle name="Normal 3 4" xfId="357"/>
    <cellStyle name="Normal 3 5" xfId="358"/>
    <cellStyle name="Normal 3 5 2" xfId="359"/>
    <cellStyle name="Normal 3 6" xfId="360"/>
    <cellStyle name="Normal 3 7" xfId="361"/>
    <cellStyle name="Normal 3 8" xfId="362"/>
    <cellStyle name="Normal 4" xfId="8"/>
    <cellStyle name="Normal 4 2" xfId="363"/>
    <cellStyle name="Normal 4 3" xfId="364"/>
    <cellStyle name="Normal 4 4" xfId="365"/>
    <cellStyle name="Normal 4 5" xfId="366"/>
    <cellStyle name="Normal 4 6" xfId="367"/>
    <cellStyle name="Normal 4 7" xfId="368"/>
    <cellStyle name="Normal 5" xfId="369"/>
    <cellStyle name="Normal 5 2" xfId="370"/>
    <cellStyle name="Normal 6" xfId="371"/>
    <cellStyle name="Normal 6 2" xfId="372"/>
    <cellStyle name="Normal 7" xfId="1"/>
    <cellStyle name="Normal 7 2" xfId="7"/>
    <cellStyle name="Normal 8" xfId="373"/>
    <cellStyle name="Normal 8 2" xfId="374"/>
    <cellStyle name="Normal 9" xfId="375"/>
    <cellStyle name="Normal 9 2" xfId="376"/>
    <cellStyle name="Normal(0)" xfId="377"/>
    <cellStyle name="Normal_Copy of File50007" xfId="6"/>
    <cellStyle name="Normal_CY2007V5aWind" xfId="4"/>
    <cellStyle name="Note 2" xfId="378"/>
    <cellStyle name="Note 3" xfId="379"/>
    <cellStyle name="Note 4" xfId="380"/>
    <cellStyle name="Note 5" xfId="381"/>
    <cellStyle name="Note 6" xfId="382"/>
    <cellStyle name="Number" xfId="383"/>
    <cellStyle name="Number 10" xfId="384"/>
    <cellStyle name="Number 11" xfId="385"/>
    <cellStyle name="Number 12" xfId="386"/>
    <cellStyle name="Number 13" xfId="387"/>
    <cellStyle name="Number 14" xfId="388"/>
    <cellStyle name="Number 2" xfId="389"/>
    <cellStyle name="Number 3" xfId="390"/>
    <cellStyle name="Number 4" xfId="391"/>
    <cellStyle name="Number 5" xfId="392"/>
    <cellStyle name="Number 6" xfId="393"/>
    <cellStyle name="Number 7" xfId="394"/>
    <cellStyle name="Number 8" xfId="395"/>
    <cellStyle name="Number 9" xfId="396"/>
    <cellStyle name="Output 2" xfId="397"/>
    <cellStyle name="Output 3" xfId="398"/>
    <cellStyle name="Output 4" xfId="399"/>
    <cellStyle name="Output 5" xfId="400"/>
    <cellStyle name="Output 6" xfId="401"/>
    <cellStyle name="Password" xfId="402"/>
    <cellStyle name="Percen - Style1" xfId="403"/>
    <cellStyle name="Percen - Style1 2" xfId="404"/>
    <cellStyle name="Percen - Style2" xfId="405"/>
    <cellStyle name="Percen - Style2 2" xfId="406"/>
    <cellStyle name="Percent [2]" xfId="407"/>
    <cellStyle name="Percent [2] 2" xfId="408"/>
    <cellStyle name="Percent [2] 3" xfId="409"/>
    <cellStyle name="Percent 2" xfId="410"/>
    <cellStyle name="Percent 2 2" xfId="411"/>
    <cellStyle name="Percent 2 3" xfId="412"/>
    <cellStyle name="Percent 3" xfId="5"/>
    <cellStyle name="Percent 4" xfId="413"/>
    <cellStyle name="Percent 5" xfId="414"/>
    <cellStyle name="Percent 6" xfId="415"/>
    <cellStyle name="Percent 7" xfId="416"/>
    <cellStyle name="Percent(0)" xfId="417"/>
    <cellStyle name="SAPBEXaggData" xfId="418"/>
    <cellStyle name="SAPBEXaggDataEmph" xfId="419"/>
    <cellStyle name="SAPBEXaggItem" xfId="420"/>
    <cellStyle name="SAPBEXaggItemX" xfId="421"/>
    <cellStyle name="SAPBEXchaText" xfId="422"/>
    <cellStyle name="SAPBEXchaText 2" xfId="423"/>
    <cellStyle name="SAPBEXexcBad7" xfId="424"/>
    <cellStyle name="SAPBEXexcBad8" xfId="425"/>
    <cellStyle name="SAPBEXexcBad9" xfId="426"/>
    <cellStyle name="SAPBEXexcCritical4" xfId="427"/>
    <cellStyle name="SAPBEXexcCritical5" xfId="428"/>
    <cellStyle name="SAPBEXexcCritical6" xfId="429"/>
    <cellStyle name="SAPBEXexcGood1" xfId="430"/>
    <cellStyle name="SAPBEXexcGood2" xfId="431"/>
    <cellStyle name="SAPBEXexcGood3" xfId="432"/>
    <cellStyle name="SAPBEXfilterDrill" xfId="433"/>
    <cellStyle name="SAPBEXfilterItem" xfId="434"/>
    <cellStyle name="SAPBEXfilterItem 2" xfId="435"/>
    <cellStyle name="SAPBEXfilterText" xfId="436"/>
    <cellStyle name="SAPBEXfilterText 2" xfId="437"/>
    <cellStyle name="SAPBEXfilterText 3" xfId="438"/>
    <cellStyle name="SAPBEXformats" xfId="439"/>
    <cellStyle name="SAPBEXheaderItem" xfId="440"/>
    <cellStyle name="SAPBEXheaderItem 2" xfId="441"/>
    <cellStyle name="SAPBEXheaderItem 3" xfId="442"/>
    <cellStyle name="SAPBEXheaderItem 4" xfId="443"/>
    <cellStyle name="SAPBEXheaderText" xfId="444"/>
    <cellStyle name="SAPBEXheaderText 2" xfId="445"/>
    <cellStyle name="SAPBEXheaderText 3" xfId="446"/>
    <cellStyle name="SAPBEXheaderText 4" xfId="447"/>
    <cellStyle name="SAPBEXHLevel0" xfId="448"/>
    <cellStyle name="SAPBEXHLevel0 2" xfId="449"/>
    <cellStyle name="SAPBEXHLevel0 3" xfId="450"/>
    <cellStyle name="SAPBEXHLevel0 4" xfId="451"/>
    <cellStyle name="SAPBEXHLevel0 5" xfId="452"/>
    <cellStyle name="SAPBEXHLevel0 6" xfId="453"/>
    <cellStyle name="SAPBEXHLevel0X" xfId="454"/>
    <cellStyle name="SAPBEXHLevel0X 2" xfId="455"/>
    <cellStyle name="SAPBEXHLevel0X 3" xfId="456"/>
    <cellStyle name="SAPBEXHLevel0X 4" xfId="457"/>
    <cellStyle name="SAPBEXHLevel0X 5" xfId="458"/>
    <cellStyle name="SAPBEXHLevel0X 6" xfId="459"/>
    <cellStyle name="SAPBEXHLevel1" xfId="460"/>
    <cellStyle name="SAPBEXHLevel1 2" xfId="461"/>
    <cellStyle name="SAPBEXHLevel1 3" xfId="462"/>
    <cellStyle name="SAPBEXHLevel1 4" xfId="463"/>
    <cellStyle name="SAPBEXHLevel1 5" xfId="464"/>
    <cellStyle name="SAPBEXHLevel1 6" xfId="465"/>
    <cellStyle name="SAPBEXHLevel1X" xfId="466"/>
    <cellStyle name="SAPBEXHLevel1X 2" xfId="467"/>
    <cellStyle name="SAPBEXHLevel1X 3" xfId="468"/>
    <cellStyle name="SAPBEXHLevel1X 4" xfId="469"/>
    <cellStyle name="SAPBEXHLevel1X 5" xfId="470"/>
    <cellStyle name="SAPBEXHLevel1X 6" xfId="471"/>
    <cellStyle name="SAPBEXHLevel2" xfId="472"/>
    <cellStyle name="SAPBEXHLevel2 2" xfId="473"/>
    <cellStyle name="SAPBEXHLevel2 3" xfId="474"/>
    <cellStyle name="SAPBEXHLevel2 4" xfId="475"/>
    <cellStyle name="SAPBEXHLevel2 5" xfId="476"/>
    <cellStyle name="SAPBEXHLevel2 6" xfId="477"/>
    <cellStyle name="SAPBEXHLevel2X" xfId="478"/>
    <cellStyle name="SAPBEXHLevel2X 2" xfId="479"/>
    <cellStyle name="SAPBEXHLevel2X 3" xfId="480"/>
    <cellStyle name="SAPBEXHLevel2X 4" xfId="481"/>
    <cellStyle name="SAPBEXHLevel2X 5" xfId="482"/>
    <cellStyle name="SAPBEXHLevel2X 6" xfId="483"/>
    <cellStyle name="SAPBEXHLevel3" xfId="484"/>
    <cellStyle name="SAPBEXHLevel3 2" xfId="485"/>
    <cellStyle name="SAPBEXHLevel3 3" xfId="486"/>
    <cellStyle name="SAPBEXHLevel3 4" xfId="487"/>
    <cellStyle name="SAPBEXHLevel3 5" xfId="488"/>
    <cellStyle name="SAPBEXHLevel3 6" xfId="489"/>
    <cellStyle name="SAPBEXHLevel3X" xfId="490"/>
    <cellStyle name="SAPBEXHLevel3X 2" xfId="491"/>
    <cellStyle name="SAPBEXHLevel3X 3" xfId="492"/>
    <cellStyle name="SAPBEXHLevel3X 4" xfId="493"/>
    <cellStyle name="SAPBEXHLevel3X 5" xfId="494"/>
    <cellStyle name="SAPBEXHLevel3X 6" xfId="495"/>
    <cellStyle name="SAPBEXresData" xfId="496"/>
    <cellStyle name="SAPBEXresDataEmph" xfId="497"/>
    <cellStyle name="SAPBEXresItem" xfId="498"/>
    <cellStyle name="SAPBEXresItemX" xfId="499"/>
    <cellStyle name="SAPBEXstdData" xfId="500"/>
    <cellStyle name="SAPBEXstdData 2" xfId="501"/>
    <cellStyle name="SAPBEXstdDataEmph" xfId="502"/>
    <cellStyle name="SAPBEXstdItem" xfId="503"/>
    <cellStyle name="SAPBEXstdItem 2" xfId="504"/>
    <cellStyle name="SAPBEXstdItemX" xfId="505"/>
    <cellStyle name="SAPBEXstdItemX 2" xfId="506"/>
    <cellStyle name="SAPBEXtitle" xfId="507"/>
    <cellStyle name="SAPBEXtitle 2" xfId="508"/>
    <cellStyle name="SAPBEXtitle 3" xfId="509"/>
    <cellStyle name="SAPBEXtitle 4" xfId="510"/>
    <cellStyle name="SAPBEXundefined" xfId="511"/>
    <cellStyle name="Shade" xfId="512"/>
    <cellStyle name="Special" xfId="513"/>
    <cellStyle name="Special 2" xfId="514"/>
    <cellStyle name="Special 3" xfId="515"/>
    <cellStyle name="Style 1" xfId="516"/>
    <cellStyle name="Style 1 2" xfId="517"/>
    <cellStyle name="Style 27" xfId="518"/>
    <cellStyle name="Style 35" xfId="519"/>
    <cellStyle name="Style 35 2" xfId="520"/>
    <cellStyle name="Style 36" xfId="521"/>
    <cellStyle name="Style 36 2" xfId="522"/>
    <cellStyle name="Text" xfId="523"/>
    <cellStyle name="Title 2" xfId="524"/>
    <cellStyle name="Title 3" xfId="525"/>
    <cellStyle name="Title 4" xfId="526"/>
    <cellStyle name="Title 5" xfId="527"/>
    <cellStyle name="Title 6" xfId="528"/>
    <cellStyle name="Titles" xfId="529"/>
    <cellStyle name="Titles 2" xfId="530"/>
    <cellStyle name="Total2 - Style2" xfId="531"/>
    <cellStyle name="Total2 - Style2 2" xfId="532"/>
    <cellStyle name="TRANSMISSION RELIABILITY PORTION OF PROJECT" xfId="533"/>
    <cellStyle name="Underl - Style4" xfId="534"/>
    <cellStyle name="Underl - Style4 2" xfId="535"/>
    <cellStyle name="UNLocked" xfId="536"/>
    <cellStyle name="Unprot" xfId="537"/>
    <cellStyle name="Unprot 2" xfId="538"/>
    <cellStyle name="Unprot 3" xfId="539"/>
    <cellStyle name="Unprot$" xfId="540"/>
    <cellStyle name="Unprot$ 2" xfId="541"/>
    <cellStyle name="Unprot$ 3" xfId="542"/>
    <cellStyle name="Unprot$ 4" xfId="543"/>
    <cellStyle name="Unprotect" xfId="544"/>
    <cellStyle name="Warning Text 2" xfId="545"/>
    <cellStyle name="Warning Text 3" xfId="546"/>
    <cellStyle name="Warning Text 4" xfId="547"/>
    <cellStyle name="Warning Text 5" xfId="548"/>
    <cellStyle name="Warning Text 6" xfId="54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0</xdr:col>
      <xdr:colOff>152400</xdr:colOff>
      <xdr:row>42</xdr:row>
      <xdr:rowOff>66674</xdr:rowOff>
    </xdr:from>
    <xdr:to>
      <xdr:col>8</xdr:col>
      <xdr:colOff>419100</xdr:colOff>
      <xdr:row>55</xdr:row>
      <xdr:rowOff>11205</xdr:rowOff>
    </xdr:to>
    <xdr:sp macro="" textlink="">
      <xdr:nvSpPr>
        <xdr:cNvPr id="2" name="Text 12"/>
        <xdr:cNvSpPr txBox="1">
          <a:spLocks noChangeArrowheads="1"/>
        </xdr:cNvSpPr>
      </xdr:nvSpPr>
      <xdr:spPr bwMode="auto">
        <a:xfrm>
          <a:off x="152400" y="6877049"/>
          <a:ext cx="7115175" cy="2049556"/>
        </a:xfrm>
        <a:prstGeom prst="rect">
          <a:avLst/>
        </a:prstGeom>
        <a:solidFill>
          <a:srgbClr val="FFFFFF"/>
        </a:solidFill>
        <a:ln w="1">
          <a:noFill/>
          <a:miter lim="800000"/>
          <a:headEnd/>
          <a:tailEnd/>
        </a:ln>
      </xdr:spPr>
      <xdr:txBody>
        <a:bodyPr vertOverflow="clip" wrap="square" lIns="18288" tIns="18288" rIns="0" bIns="0" anchor="t" upright="1"/>
        <a:lstStyle/>
        <a:p>
          <a:r>
            <a:rPr lang="en-US" sz="1000">
              <a:latin typeface="Arial" pitchFamily="34" charset="0"/>
              <a:ea typeface="+mn-ea"/>
              <a:cs typeface="Arial" pitchFamily="34" charset="0"/>
            </a:rPr>
            <a:t>This adjustment adds incremental non-labor, non-overhaul O&amp;M to the twelve months ended June 2011 to bring it to the projected O&amp;M level for the twelve months ending May 2013, after accounting for inflation escalation applied in adjustment 4.12. See also direct testimony of Company witnesses Mark R. Tallman and Dana M. Ralston. </a:t>
          </a:r>
          <a:endParaRPr lang="en-US" sz="1000">
            <a:latin typeface="Arial" pitchFamily="34" charset="0"/>
            <a:cs typeface="Arial" pitchFamily="34" charset="0"/>
          </a:endParaRPr>
        </a:p>
        <a:p>
          <a:pPr rtl="0" eaLnBrk="1" fontAlgn="auto" latinLnBrk="0" hangingPunct="1"/>
          <a:endParaRPr lang="en-US" sz="1100" b="0" i="0">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R02\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SHR02\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R02\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D\SLREG1\ARCHIVE\2011\WY%20GRC%20(6_11%20Base,%203_13%20Forecast)\Models\WY%20JAM%20March%202013%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D\SLREG1\ARCHIVE\2012\UT%20GRC%20(6_11%20base,%205_13%20Forecast)\Models\UT%20JAM%20May%202013%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WINDOWS\TEMP\Attach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HARED\DistributionFinance\Activity%20Rate%20Analysis\Field%20Ops%20and%20PandD%20Correction%20of%20CC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HR02\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Revised Protocol ECD"/>
      <sheetName val="Unadj Data for RAM"/>
      <sheetName val="Variables"/>
      <sheetName val="Inputs"/>
      <sheetName val="Factors"/>
      <sheetName val="Adjustments"/>
      <sheetName val="Adj Summary"/>
      <sheetName val="CWC"/>
      <sheetName val="WelcomeDialog"/>
      <sheetName val="Macro"/>
    </sheetNames>
    <sheetDataSet>
      <sheetData sheetId="0" refreshError="1"/>
      <sheetData sheetId="1">
        <row r="6">
          <cell r="E6" t="str">
            <v>ACCMDIT</v>
          </cell>
        </row>
      </sheetData>
      <sheetData sheetId="2" refreshError="1"/>
      <sheetData sheetId="3" refreshError="1"/>
      <sheetData sheetId="4" refreshError="1"/>
      <sheetData sheetId="5" refreshError="1"/>
      <sheetData sheetId="6">
        <row r="22">
          <cell r="G22" t="str">
            <v>FACTOR</v>
          </cell>
        </row>
      </sheetData>
      <sheetData sheetId="7" refreshError="1"/>
      <sheetData sheetId="8" refreshError="1"/>
      <sheetData sheetId="9" refreshError="1"/>
      <sheetData sheetId="10" refreshError="1"/>
      <sheetData sheetId="11" refreshError="1"/>
      <sheetData sheetId="12">
        <row r="2">
          <cell r="AC2">
            <v>4</v>
          </cell>
        </row>
      </sheetData>
      <sheetData sheetId="13">
        <row r="1">
          <cell r="E1">
            <v>23858181781.073349</v>
          </cell>
        </row>
      </sheetData>
      <sheetData sheetId="14" refreshError="1"/>
      <sheetData sheetId="15">
        <row r="18">
          <cell r="AQ18">
            <v>1974197.6799999997</v>
          </cell>
        </row>
      </sheetData>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Revised Protocol ECD"/>
      <sheetName val="Unadj Data for RAM"/>
      <sheetName val="Variables"/>
      <sheetName val="Inputs"/>
      <sheetName val="Factors"/>
      <sheetName val="Adjustments"/>
      <sheetName val="Adj Summary"/>
      <sheetName val="CWC"/>
      <sheetName val="WelcomeDialog"/>
      <sheetName val="Macro"/>
    </sheetNames>
    <sheetDataSet>
      <sheetData sheetId="0" refreshError="1"/>
      <sheetData sheetId="1">
        <row r="6">
          <cell r="E6" t="str">
            <v>ACCMDIT</v>
          </cell>
          <cell r="F6" t="str">
            <v>Deferred Income Tax - Balance</v>
          </cell>
          <cell r="I6">
            <v>0.74223486328482136</v>
          </cell>
          <cell r="J6">
            <v>0.12343563554773751</v>
          </cell>
          <cell r="K6">
            <v>0.12703947238463636</v>
          </cell>
          <cell r="L6">
            <v>0</v>
          </cell>
          <cell r="M6">
            <v>2.663931507866537E-3</v>
          </cell>
          <cell r="N6">
            <v>4.6260972749381443E-3</v>
          </cell>
          <cell r="O6">
            <v>0</v>
          </cell>
          <cell r="P6">
            <v>0</v>
          </cell>
        </row>
        <row r="7">
          <cell r="E7" t="str">
            <v>CWC</v>
          </cell>
          <cell r="F7" t="str">
            <v>Cash Working Capital</v>
          </cell>
          <cell r="I7">
            <v>0.78861868063839158</v>
          </cell>
          <cell r="J7">
            <v>6.1929956297155524E-2</v>
          </cell>
          <cell r="K7">
            <v>0.1001580564339786</v>
          </cell>
          <cell r="L7">
            <v>-1.6004417694984788E-3</v>
          </cell>
          <cell r="M7">
            <v>2.1101249987719308E-2</v>
          </cell>
          <cell r="N7">
            <v>1.725877411129683E-2</v>
          </cell>
          <cell r="O7">
            <v>1.2533724300956676E-2</v>
          </cell>
          <cell r="P7">
            <v>0</v>
          </cell>
        </row>
        <row r="8">
          <cell r="E8" t="str">
            <v>D_SPLIT</v>
          </cell>
          <cell r="F8" t="str">
            <v>Distribution Slit between Functions</v>
          </cell>
          <cell r="I8">
            <v>0</v>
          </cell>
          <cell r="J8">
            <v>0</v>
          </cell>
          <cell r="K8">
            <v>0.96725984496598927</v>
          </cell>
          <cell r="L8">
            <v>0</v>
          </cell>
          <cell r="M8">
            <v>0</v>
          </cell>
          <cell r="N8">
            <v>3.2740155034010732E-2</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v>-261.09418125740768</v>
          </cell>
          <cell r="J10">
            <v>-39.064738591383765</v>
          </cell>
          <cell r="K10">
            <v>-35.003865520458909</v>
          </cell>
          <cell r="L10">
            <v>-1.6277278516219367</v>
          </cell>
          <cell r="M10">
            <v>0.9363451501977893</v>
          </cell>
          <cell r="N10">
            <v>2.0045832040491636</v>
          </cell>
          <cell r="O10">
            <v>-5.4926868049307398</v>
          </cell>
          <cell r="P10">
            <v>1.8128775430158018E-305</v>
          </cell>
        </row>
        <row r="11">
          <cell r="E11" t="str">
            <v>GP</v>
          </cell>
          <cell r="F11" t="str">
            <v>Gross Plant</v>
          </cell>
          <cell r="I11">
            <v>0.46820425522722325</v>
          </cell>
          <cell r="J11">
            <v>0.22108687278127404</v>
          </cell>
          <cell r="K11">
            <v>0.28718954037811117</v>
          </cell>
          <cell r="L11">
            <v>0</v>
          </cell>
          <cell r="M11">
            <v>6.1430564165743436E-3</v>
          </cell>
          <cell r="N11">
            <v>1.3401372838807364E-2</v>
          </cell>
          <cell r="O11">
            <v>3.9749023580098446E-3</v>
          </cell>
          <cell r="P11">
            <v>0</v>
          </cell>
        </row>
        <row r="12">
          <cell r="E12" t="str">
            <v>IBT</v>
          </cell>
          <cell r="F12" t="str">
            <v>Income Before Taxes</v>
          </cell>
          <cell r="I12">
            <v>-17.072766510321369</v>
          </cell>
          <cell r="J12">
            <v>-2.9535465300532748</v>
          </cell>
          <cell r="K12">
            <v>-2.6465182994775218</v>
          </cell>
          <cell r="L12">
            <v>-0.12306673796837886</v>
          </cell>
          <cell r="M12">
            <v>7.079374057065542E-2</v>
          </cell>
          <cell r="N12">
            <v>0.15155943646397149</v>
          </cell>
          <cell r="O12">
            <v>-0.41528259597648415</v>
          </cell>
          <cell r="P12">
            <v>1.3706525039353045E-306</v>
          </cell>
        </row>
        <row r="13">
          <cell r="E13" t="str">
            <v>NP</v>
          </cell>
          <cell r="F13" t="str">
            <v>Net Plant</v>
          </cell>
          <cell r="I13">
            <v>0.445249521491901</v>
          </cell>
          <cell r="J13">
            <v>0.24387748780714</v>
          </cell>
          <cell r="K13">
            <v>0.29562794353510763</v>
          </cell>
          <cell r="L13">
            <v>0</v>
          </cell>
          <cell r="M13">
            <v>2.3212796939950362E-3</v>
          </cell>
          <cell r="N13">
            <v>1.0941046925412491E-2</v>
          </cell>
          <cell r="O13">
            <v>1.9827205464438588E-3</v>
          </cell>
          <cell r="P13">
            <v>0</v>
          </cell>
        </row>
        <row r="14">
          <cell r="E14" t="str">
            <v>PT</v>
          </cell>
          <cell r="F14" t="str">
            <v>Production / Transmission</v>
          </cell>
          <cell r="I14">
            <v>0.69712876692486192</v>
          </cell>
          <cell r="J14">
            <v>0.30287123307513802</v>
          </cell>
          <cell r="K14">
            <v>0</v>
          </cell>
          <cell r="L14">
            <v>0</v>
          </cell>
          <cell r="M14">
            <v>0</v>
          </cell>
          <cell r="N14">
            <v>0</v>
          </cell>
          <cell r="O14">
            <v>0</v>
          </cell>
          <cell r="P14">
            <v>0</v>
          </cell>
        </row>
        <row r="15">
          <cell r="E15" t="str">
            <v>PTD</v>
          </cell>
          <cell r="F15" t="str">
            <v>Prod, Trans, Dist Plant</v>
          </cell>
          <cell r="I15">
            <v>0.50978933160451001</v>
          </cell>
          <cell r="J15">
            <v>0.22148063714640825</v>
          </cell>
          <cell r="K15">
            <v>0.25993176836369219</v>
          </cell>
          <cell r="L15">
            <v>0</v>
          </cell>
          <cell r="M15">
            <v>0</v>
          </cell>
          <cell r="N15">
            <v>8.7982628853894816E-3</v>
          </cell>
          <cell r="O15">
            <v>0</v>
          </cell>
          <cell r="P15">
            <v>0</v>
          </cell>
        </row>
        <row r="16">
          <cell r="E16" t="str">
            <v>REVREQ</v>
          </cell>
          <cell r="F16" t="str">
            <v>Revenue Requirement</v>
          </cell>
          <cell r="I16">
            <v>0.41947520148836187</v>
          </cell>
          <cell r="J16">
            <v>6.3734954598973326E-2</v>
          </cell>
          <cell r="K16">
            <v>9.5267635378490922E-2</v>
          </cell>
          <cell r="L16">
            <v>-2.0276816156779044E-3</v>
          </cell>
          <cell r="M16">
            <v>1.2978061636254571E-2</v>
          </cell>
          <cell r="N16">
            <v>1.2044886629136817E-2</v>
          </cell>
          <cell r="O16">
            <v>3.2803846111875883E-3</v>
          </cell>
          <cell r="P16">
            <v>2.2583249784573083E-308</v>
          </cell>
        </row>
        <row r="17">
          <cell r="E17" t="str">
            <v>T_SPLIT</v>
          </cell>
          <cell r="F17" t="str">
            <v>Transmission Split</v>
          </cell>
          <cell r="I17">
            <v>2.6484696195896742E-2</v>
          </cell>
          <cell r="J17">
            <v>0.97351530380410323</v>
          </cell>
          <cell r="K17">
            <v>0</v>
          </cell>
          <cell r="L17">
            <v>0</v>
          </cell>
          <cell r="M17">
            <v>0</v>
          </cell>
          <cell r="N17">
            <v>0</v>
          </cell>
          <cell r="O17">
            <v>0</v>
          </cell>
          <cell r="P17">
            <v>0</v>
          </cell>
        </row>
        <row r="18">
          <cell r="E18" t="str">
            <v>TD</v>
          </cell>
          <cell r="F18" t="str">
            <v>Transmission / Distribution</v>
          </cell>
          <cell r="I18">
            <v>0</v>
          </cell>
          <cell r="J18">
            <v>0.45180705240736035</v>
          </cell>
          <cell r="K18">
            <v>0.53024502549990526</v>
          </cell>
          <cell r="L18">
            <v>0</v>
          </cell>
          <cell r="M18">
            <v>0</v>
          </cell>
          <cell r="N18">
            <v>1.7947922092734339E-2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0.7453435853450836</v>
          </cell>
          <cell r="N22">
            <v>0</v>
          </cell>
          <cell r="O22">
            <v>0.25465641465491645</v>
          </cell>
          <cell r="P22">
            <v>0</v>
          </cell>
        </row>
        <row r="23">
          <cell r="E23" t="str">
            <v>BOOKDEPR</v>
          </cell>
          <cell r="F23" t="str">
            <v>Book Depreciation</v>
          </cell>
          <cell r="I23">
            <v>0.48456504373627141</v>
          </cell>
          <cell r="J23">
            <v>0.15581548638384826</v>
          </cell>
          <cell r="K23">
            <v>0.34206650073928169</v>
          </cell>
          <cell r="L23">
            <v>0</v>
          </cell>
          <cell r="M23">
            <v>3.6289634797339351E-3</v>
          </cell>
          <cell r="N23">
            <v>1.3924005660864634E-2</v>
          </cell>
          <cell r="O23">
            <v>0</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0.15943399999999999</v>
          </cell>
          <cell r="J26">
            <v>0.393847</v>
          </cell>
          <cell r="K26">
            <v>0.43275400000000003</v>
          </cell>
          <cell r="L26">
            <v>0</v>
          </cell>
          <cell r="M26">
            <v>0</v>
          </cell>
          <cell r="N26">
            <v>0</v>
          </cell>
          <cell r="O26">
            <v>1.3965E-2</v>
          </cell>
          <cell r="P26">
            <v>0</v>
          </cell>
        </row>
        <row r="27">
          <cell r="E27" t="str">
            <v>CSS_SYS</v>
          </cell>
          <cell r="F27" t="str">
            <v>CSS System</v>
          </cell>
          <cell r="I27">
            <v>0</v>
          </cell>
          <cell r="J27">
            <v>0</v>
          </cell>
          <cell r="K27">
            <v>0</v>
          </cell>
          <cell r="L27">
            <v>0</v>
          </cell>
          <cell r="M27">
            <v>0.55000000000000004</v>
          </cell>
          <cell r="N27">
            <v>0.18</v>
          </cell>
          <cell r="O27">
            <v>0.27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0.63457532731382549</v>
          </cell>
          <cell r="N29">
            <v>-6.989238368249602E-2</v>
          </cell>
          <cell r="O29">
            <v>0.43531705636867046</v>
          </cell>
          <cell r="P29">
            <v>0</v>
          </cell>
        </row>
        <row r="30">
          <cell r="E30" t="str">
            <v>CUST903</v>
          </cell>
          <cell r="F30" t="str">
            <v>Cust. Records &amp; Coll. Exp.</v>
          </cell>
          <cell r="I30">
            <v>0</v>
          </cell>
          <cell r="J30">
            <v>0</v>
          </cell>
          <cell r="K30">
            <v>0</v>
          </cell>
          <cell r="L30">
            <v>0</v>
          </cell>
          <cell r="M30">
            <v>0.59614166233523391</v>
          </cell>
          <cell r="N30">
            <v>0</v>
          </cell>
          <cell r="O30">
            <v>0.40385833766476609</v>
          </cell>
          <cell r="P30">
            <v>0</v>
          </cell>
        </row>
        <row r="31">
          <cell r="E31" t="str">
            <v>CUST905</v>
          </cell>
          <cell r="F31" t="str">
            <v>Misc. Customer Acct. Exp.</v>
          </cell>
          <cell r="I31">
            <v>0</v>
          </cell>
          <cell r="J31">
            <v>0</v>
          </cell>
          <cell r="K31">
            <v>0</v>
          </cell>
          <cell r="L31">
            <v>0</v>
          </cell>
          <cell r="M31">
            <v>8.8714292491796826E-2</v>
          </cell>
          <cell r="N31">
            <v>7.6964375857621309E-2</v>
          </cell>
          <cell r="O31">
            <v>0.83432133165058198</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0.50722195075064247</v>
          </cell>
          <cell r="J33">
            <v>0.18458550207200139</v>
          </cell>
          <cell r="K33">
            <v>0.28340513090576641</v>
          </cell>
          <cell r="L33">
            <v>0</v>
          </cell>
          <cell r="M33">
            <v>1.2569059689077311E-2</v>
          </cell>
          <cell r="N33">
            <v>1.2218356582512298E-2</v>
          </cell>
          <cell r="O33">
            <v>0</v>
          </cell>
          <cell r="P33">
            <v>0</v>
          </cell>
        </row>
        <row r="34">
          <cell r="E34" t="str">
            <v>DDS6</v>
          </cell>
          <cell r="F34" t="str">
            <v>Deferred Debits - Situs</v>
          </cell>
          <cell r="I34">
            <v>0</v>
          </cell>
          <cell r="J34">
            <v>1</v>
          </cell>
          <cell r="K34">
            <v>0</v>
          </cell>
          <cell r="L34">
            <v>0</v>
          </cell>
          <cell r="M34">
            <v>0</v>
          </cell>
          <cell r="N34">
            <v>0</v>
          </cell>
          <cell r="O34">
            <v>0</v>
          </cell>
          <cell r="P34">
            <v>0</v>
          </cell>
        </row>
        <row r="35">
          <cell r="E35" t="str">
            <v>DDSO2</v>
          </cell>
          <cell r="F35" t="str">
            <v>Deferred Debits - System Overhead</v>
          </cell>
          <cell r="I35">
            <v>0.41718426881069887</v>
          </cell>
          <cell r="J35">
            <v>6.6707486890951365E-2</v>
          </cell>
          <cell r="K35">
            <v>0.51273101600679438</v>
          </cell>
          <cell r="L35">
            <v>0</v>
          </cell>
          <cell r="M35">
            <v>0</v>
          </cell>
          <cell r="N35">
            <v>3.3772282915553015E-3</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0.24245910151487546</v>
          </cell>
          <cell r="J37">
            <v>0.75754089848512451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0.96088658149435713</v>
          </cell>
          <cell r="L39">
            <v>0</v>
          </cell>
          <cell r="M39">
            <v>0</v>
          </cell>
          <cell r="N39">
            <v>3.9113418505642789E-2</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0.51471773600110038</v>
          </cell>
          <cell r="J41">
            <v>0.48528226399889968</v>
          </cell>
          <cell r="K41">
            <v>0</v>
          </cell>
          <cell r="L41">
            <v>0</v>
          </cell>
          <cell r="M41">
            <v>0</v>
          </cell>
          <cell r="N41">
            <v>0</v>
          </cell>
          <cell r="O41">
            <v>0</v>
          </cell>
          <cell r="P41">
            <v>0</v>
          </cell>
        </row>
        <row r="42">
          <cell r="E42" t="str">
            <v>G</v>
          </cell>
          <cell r="F42" t="str">
            <v>General Plant</v>
          </cell>
          <cell r="I42">
            <v>0.25691887668004632</v>
          </cell>
          <cell r="J42">
            <v>0.21936395927382321</v>
          </cell>
          <cell r="K42">
            <v>0.47752338647005438</v>
          </cell>
          <cell r="L42">
            <v>0</v>
          </cell>
          <cell r="M42">
            <v>2.6755924638023756E-2</v>
          </cell>
          <cell r="N42">
            <v>1.9437852938052218E-2</v>
          </cell>
          <cell r="O42">
            <v>0</v>
          </cell>
          <cell r="P42">
            <v>0</v>
          </cell>
        </row>
        <row r="43">
          <cell r="E43" t="str">
            <v>G-DGP</v>
          </cell>
          <cell r="F43" t="str">
            <v>General Plant - DGP Factor</v>
          </cell>
          <cell r="I43">
            <v>0.6855986064245424</v>
          </cell>
          <cell r="J43">
            <v>0.31440139357545754</v>
          </cell>
          <cell r="K43">
            <v>0</v>
          </cell>
          <cell r="O43">
            <v>0</v>
          </cell>
          <cell r="P43">
            <v>0</v>
          </cell>
        </row>
        <row r="44">
          <cell r="E44" t="str">
            <v>G-DGU</v>
          </cell>
          <cell r="F44" t="str">
            <v>General Plant - DGU Factor</v>
          </cell>
          <cell r="I44">
            <v>0.6855986064245424</v>
          </cell>
          <cell r="J44">
            <v>0.31440139357545754</v>
          </cell>
          <cell r="K44">
            <v>0</v>
          </cell>
          <cell r="O44">
            <v>0</v>
          </cell>
          <cell r="P44">
            <v>0</v>
          </cell>
        </row>
        <row r="45">
          <cell r="E45" t="str">
            <v>G-SG</v>
          </cell>
          <cell r="F45" t="str">
            <v>General Plant - SG Factor</v>
          </cell>
          <cell r="I45">
            <v>0.6863049828759672</v>
          </cell>
          <cell r="J45">
            <v>0.30707059561087746</v>
          </cell>
          <cell r="K45">
            <v>6.3653177421535414E-3</v>
          </cell>
          <cell r="L45">
            <v>0</v>
          </cell>
          <cell r="M45">
            <v>0</v>
          </cell>
          <cell r="N45">
            <v>2.5910377100182955E-4</v>
          </cell>
          <cell r="O45">
            <v>0</v>
          </cell>
          <cell r="P45">
            <v>0</v>
          </cell>
        </row>
        <row r="46">
          <cell r="E46" t="str">
            <v>G-SITUS</v>
          </cell>
          <cell r="F46" t="str">
            <v>General Plant - SITUS Factor</v>
          </cell>
          <cell r="I46">
            <v>1.4675750330782366E-4</v>
          </cell>
          <cell r="J46">
            <v>0.20967984895873579</v>
          </cell>
          <cell r="K46">
            <v>0.75926701090448223</v>
          </cell>
          <cell r="L46">
            <v>0</v>
          </cell>
          <cell r="M46">
            <v>0</v>
          </cell>
          <cell r="N46">
            <v>3.0906382633474064E-2</v>
          </cell>
          <cell r="O46">
            <v>0</v>
          </cell>
          <cell r="P46">
            <v>0</v>
          </cell>
        </row>
        <row r="47">
          <cell r="E47" t="str">
            <v>I</v>
          </cell>
          <cell r="F47" t="str">
            <v>Intangible Plant</v>
          </cell>
          <cell r="I47">
            <v>0.47022306816781634</v>
          </cell>
          <cell r="J47">
            <v>0.14651895511421309</v>
          </cell>
          <cell r="K47">
            <v>0.1997512069205141</v>
          </cell>
          <cell r="L47">
            <v>0</v>
          </cell>
          <cell r="M47">
            <v>9.6415243894330177E-2</v>
          </cell>
          <cell r="N47">
            <v>3.9737688799320263E-2</v>
          </cell>
          <cell r="O47">
            <v>4.7353837103805856E-2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0.89524664331436477</v>
          </cell>
          <cell r="J50">
            <v>0.10442954457889324</v>
          </cell>
          <cell r="K50">
            <v>3.1114670829378278E-4</v>
          </cell>
          <cell r="L50">
            <v>0</v>
          </cell>
          <cell r="M50">
            <v>0</v>
          </cell>
          <cell r="N50">
            <v>1.2665398448192765E-5</v>
          </cell>
          <cell r="O50">
            <v>0</v>
          </cell>
          <cell r="P50">
            <v>0</v>
          </cell>
        </row>
        <row r="51">
          <cell r="E51" t="str">
            <v>I-SITUS</v>
          </cell>
          <cell r="F51" t="str">
            <v>Intangible Plant - SITUS Factor</v>
          </cell>
          <cell r="I51">
            <v>0</v>
          </cell>
          <cell r="J51">
            <v>0.37142313919563458</v>
          </cell>
          <cell r="K51">
            <v>0.60399107098476101</v>
          </cell>
          <cell r="L51">
            <v>0</v>
          </cell>
          <cell r="M51">
            <v>0</v>
          </cell>
          <cell r="N51">
            <v>2.4585789819604319E-2</v>
          </cell>
          <cell r="O51">
            <v>0</v>
          </cell>
          <cell r="P51">
            <v>0</v>
          </cell>
        </row>
        <row r="52">
          <cell r="E52" t="str">
            <v>LABOR</v>
          </cell>
          <cell r="F52" t="str">
            <v>Direct Labor Expense</v>
          </cell>
          <cell r="I52">
            <v>0.4042442542064229</v>
          </cell>
          <cell r="J52">
            <v>4.8127017059966117E-2</v>
          </cell>
          <cell r="K52">
            <v>0.34000637212690071</v>
          </cell>
          <cell r="L52">
            <v>0</v>
          </cell>
          <cell r="M52">
            <v>5.4414292618985179E-2</v>
          </cell>
          <cell r="N52">
            <v>9.7897442429404999E-2</v>
          </cell>
          <cell r="O52">
            <v>5.5310621558320061E-2</v>
          </cell>
          <cell r="P52">
            <v>0</v>
          </cell>
        </row>
        <row r="53">
          <cell r="E53" t="str">
            <v>MSS</v>
          </cell>
          <cell r="F53" t="str">
            <v>Materials &amp; Supplies</v>
          </cell>
          <cell r="I53">
            <v>0.80331195375421927</v>
          </cell>
          <cell r="J53">
            <v>6.7552664676073099E-2</v>
          </cell>
          <cell r="K53">
            <v>0.12475723774318874</v>
          </cell>
          <cell r="L53">
            <v>0</v>
          </cell>
          <cell r="M53">
            <v>0</v>
          </cell>
          <cell r="N53">
            <v>4.3781438265189446E-3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0.46258706452498788</v>
          </cell>
          <cell r="J56">
            <v>0.53741293547501212</v>
          </cell>
          <cell r="K56">
            <v>0</v>
          </cell>
          <cell r="L56">
            <v>0</v>
          </cell>
          <cell r="M56">
            <v>0</v>
          </cell>
          <cell r="N56">
            <v>0</v>
          </cell>
          <cell r="O56">
            <v>0</v>
          </cell>
          <cell r="P56">
            <v>0</v>
          </cell>
        </row>
        <row r="57">
          <cell r="E57" t="str">
            <v>OTHDGU</v>
          </cell>
          <cell r="F57" t="str">
            <v>Other Revenues - DGU Factor</v>
          </cell>
          <cell r="I57">
            <v>0.46258706452498788</v>
          </cell>
          <cell r="J57">
            <v>0.53741293547501212</v>
          </cell>
          <cell r="K57">
            <v>0</v>
          </cell>
          <cell r="L57">
            <v>0</v>
          </cell>
          <cell r="M57">
            <v>0</v>
          </cell>
          <cell r="N57">
            <v>0</v>
          </cell>
          <cell r="O57">
            <v>0</v>
          </cell>
          <cell r="P57">
            <v>0</v>
          </cell>
        </row>
        <row r="58">
          <cell r="E58" t="str">
            <v>OTHSE</v>
          </cell>
          <cell r="F58" t="str">
            <v>Other Revenues - SE Factor</v>
          </cell>
          <cell r="I58">
            <v>1.727378941677291E-4</v>
          </cell>
          <cell r="J58">
            <v>0.99982726210583228</v>
          </cell>
          <cell r="K58">
            <v>0</v>
          </cell>
          <cell r="L58">
            <v>0</v>
          </cell>
          <cell r="M58">
            <v>0</v>
          </cell>
          <cell r="N58">
            <v>0</v>
          </cell>
          <cell r="O58">
            <v>0</v>
          </cell>
          <cell r="P58">
            <v>0</v>
          </cell>
        </row>
        <row r="59">
          <cell r="E59" t="str">
            <v>OTHSG</v>
          </cell>
          <cell r="F59" t="str">
            <v>Other Revenues - SG Factor</v>
          </cell>
          <cell r="I59">
            <v>0.46258706452498788</v>
          </cell>
          <cell r="J59">
            <v>0.53741293547501212</v>
          </cell>
          <cell r="K59">
            <v>0</v>
          </cell>
          <cell r="L59">
            <v>0</v>
          </cell>
          <cell r="M59">
            <v>0</v>
          </cell>
          <cell r="N59">
            <v>0</v>
          </cell>
          <cell r="O59">
            <v>0</v>
          </cell>
          <cell r="P59">
            <v>0</v>
          </cell>
        </row>
        <row r="60">
          <cell r="E60" t="str">
            <v>OTHSGR</v>
          </cell>
          <cell r="F60" t="str">
            <v>Other Revenues - Rolled-In SG Factor</v>
          </cell>
          <cell r="I60">
            <v>0.46258706452498788</v>
          </cell>
          <cell r="J60">
            <v>0.53741293547501212</v>
          </cell>
          <cell r="K60">
            <v>0</v>
          </cell>
          <cell r="L60">
            <v>0</v>
          </cell>
          <cell r="M60">
            <v>0</v>
          </cell>
          <cell r="N60">
            <v>0</v>
          </cell>
          <cell r="O60">
            <v>0</v>
          </cell>
          <cell r="P60">
            <v>0</v>
          </cell>
        </row>
        <row r="61">
          <cell r="E61" t="str">
            <v>OTHSITUS</v>
          </cell>
          <cell r="F61" t="str">
            <v>Other Revenues - SITUS</v>
          </cell>
          <cell r="I61">
            <v>0</v>
          </cell>
          <cell r="J61">
            <v>0</v>
          </cell>
          <cell r="K61">
            <v>1</v>
          </cell>
          <cell r="L61">
            <v>0</v>
          </cell>
          <cell r="M61">
            <v>0</v>
          </cell>
          <cell r="N61">
            <v>0</v>
          </cell>
          <cell r="O61">
            <v>0</v>
          </cell>
          <cell r="P61">
            <v>0</v>
          </cell>
        </row>
        <row r="62">
          <cell r="E62" t="str">
            <v>OTHSO</v>
          </cell>
          <cell r="F62" t="str">
            <v>Other Revenues - SO Factor</v>
          </cell>
          <cell r="I62">
            <v>4.6792937277370403E-5</v>
          </cell>
          <cell r="J62">
            <v>2.069046280386103E-5</v>
          </cell>
          <cell r="K62">
            <v>0.99993114702620056</v>
          </cell>
          <cell r="L62">
            <v>0</v>
          </cell>
          <cell r="M62">
            <v>0</v>
          </cell>
          <cell r="N62">
            <v>0</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0.41908651413550013</v>
          </cell>
          <cell r="J65">
            <v>0.16412322911745039</v>
          </cell>
          <cell r="K65">
            <v>0.37614919184269013</v>
          </cell>
          <cell r="L65">
            <v>0</v>
          </cell>
          <cell r="M65">
            <v>5.4779405663904933E-3</v>
          </cell>
          <cell r="N65">
            <v>1.9511719733319884E-2</v>
          </cell>
          <cell r="O65">
            <v>1.5651404604649158E-2</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0.41609704580838047</v>
          </cell>
          <cell r="J67">
            <v>6.2534527479731636E-2</v>
          </cell>
          <cell r="K67">
            <v>0.33500102371793961</v>
          </cell>
          <cell r="L67">
            <v>0</v>
          </cell>
          <cell r="M67">
            <v>4.8503086413916825E-2</v>
          </cell>
          <cell r="N67">
            <v>8.8562272430795577E-2</v>
          </cell>
          <cell r="O67">
            <v>4.9302044149235905E-2</v>
          </cell>
          <cell r="P67">
            <v>0</v>
          </cell>
        </row>
        <row r="68">
          <cell r="E68" t="str">
            <v>SCHMAP-SO</v>
          </cell>
          <cell r="F68" t="str">
            <v>Schedule M Additions - Permanent-SO</v>
          </cell>
          <cell r="I68">
            <v>0.40593096434747516</v>
          </cell>
          <cell r="J68">
            <v>5.3087171226486679E-2</v>
          </cell>
          <cell r="K68">
            <v>0.33962725365241181</v>
          </cell>
          <cell r="L68">
            <v>0</v>
          </cell>
          <cell r="M68">
            <v>5.2658634951572587E-2</v>
          </cell>
          <cell r="N68">
            <v>9.5169931663428534E-2</v>
          </cell>
          <cell r="O68">
            <v>5.3526044158625247E-2</v>
          </cell>
          <cell r="P68">
            <v>0</v>
          </cell>
        </row>
        <row r="69">
          <cell r="E69" t="str">
            <v>SCHMAT</v>
          </cell>
          <cell r="F69" t="str">
            <v>Schedule M Additions - Temporary</v>
          </cell>
          <cell r="I69">
            <v>0.41914355356164584</v>
          </cell>
          <cell r="J69">
            <v>0.16606155413388918</v>
          </cell>
          <cell r="K69">
            <v>0.37693430398972066</v>
          </cell>
          <cell r="L69">
            <v>0</v>
          </cell>
          <cell r="M69">
            <v>4.6570154518084115E-3</v>
          </cell>
          <cell r="N69">
            <v>1.819422663089057E-2</v>
          </cell>
          <cell r="O69">
            <v>1.5009346232045445E-2</v>
          </cell>
          <cell r="P69">
            <v>0</v>
          </cell>
        </row>
        <row r="70">
          <cell r="E70" t="str">
            <v>SCHMAT-GPS</v>
          </cell>
          <cell r="F70" t="str">
            <v>Schedule M Additions - Temporary-GPS</v>
          </cell>
          <cell r="I70">
            <v>0.45650795548457057</v>
          </cell>
          <cell r="J70">
            <v>0.20098233955170283</v>
          </cell>
          <cell r="K70">
            <v>0.32774880961575192</v>
          </cell>
          <cell r="L70">
            <v>0</v>
          </cell>
          <cell r="M70">
            <v>8.3140806510551663E-4</v>
          </cell>
          <cell r="N70">
            <v>1.3550146695968235E-2</v>
          </cell>
          <cell r="O70">
            <v>3.7934058690083358E-4</v>
          </cell>
          <cell r="P70">
            <v>0</v>
          </cell>
        </row>
        <row r="71">
          <cell r="E71" t="str">
            <v>SCHMAT-SE</v>
          </cell>
          <cell r="F71" t="str">
            <v>Schedule M Additions - Temporary-SE</v>
          </cell>
          <cell r="I71">
            <v>0.98425087287494661</v>
          </cell>
          <cell r="J71">
            <v>1.2722638685043323E-3</v>
          </cell>
          <cell r="K71">
            <v>8.9882533500736939E-3</v>
          </cell>
          <cell r="L71">
            <v>0</v>
          </cell>
          <cell r="M71">
            <v>1.4384714170649156E-3</v>
          </cell>
          <cell r="N71">
            <v>2.5879721293909476E-3</v>
          </cell>
          <cell r="O71">
            <v>1.4621663600195077E-3</v>
          </cell>
          <cell r="P71">
            <v>0</v>
          </cell>
        </row>
        <row r="72">
          <cell r="E72" t="str">
            <v>SCHMAT-SITUS</v>
          </cell>
          <cell r="F72" t="str">
            <v>Schedule M Additions - Temporary-SITUS</v>
          </cell>
          <cell r="I72">
            <v>0.5055376977221463</v>
          </cell>
          <cell r="J72">
            <v>5.4636901332490738E-2</v>
          </cell>
          <cell r="K72">
            <v>0.29593019894259753</v>
          </cell>
          <cell r="L72">
            <v>0</v>
          </cell>
          <cell r="M72">
            <v>3.7062337597011615E-2</v>
          </cell>
          <cell r="N72">
            <v>6.9160024601533282E-2</v>
          </cell>
          <cell r="O72">
            <v>3.7672839804220502E-2</v>
          </cell>
          <cell r="P72">
            <v>0</v>
          </cell>
        </row>
        <row r="73">
          <cell r="E73" t="str">
            <v>SCHMAT-SNP</v>
          </cell>
          <cell r="F73" t="str">
            <v>Schedule M Additions - Temporary-SNP</v>
          </cell>
          <cell r="I73">
            <v>0.45651628979921377</v>
          </cell>
          <cell r="J73">
            <v>0.20151834257391324</v>
          </cell>
          <cell r="K73">
            <v>0.32805845934631506</v>
          </cell>
          <cell r="L73">
            <v>0</v>
          </cell>
          <cell r="M73">
            <v>3.2391240312871562E-4</v>
          </cell>
          <cell r="N73">
            <v>1.3435206691511516E-2</v>
          </cell>
          <cell r="O73">
            <v>1.4778918591764223E-4</v>
          </cell>
          <cell r="P73">
            <v>0</v>
          </cell>
        </row>
        <row r="74">
          <cell r="E74" t="str">
            <v>SCHMAT-SO</v>
          </cell>
          <cell r="F74" t="str">
            <v>Schedule M Additions - Temporary-SO</v>
          </cell>
          <cell r="I74">
            <v>0.41869555074752601</v>
          </cell>
          <cell r="J74">
            <v>0.15415641204346192</v>
          </cell>
          <cell r="K74">
            <v>0.35745307333400766</v>
          </cell>
          <cell r="L74">
            <v>0</v>
          </cell>
          <cell r="M74">
            <v>1.1294949036830737E-2</v>
          </cell>
          <cell r="N74">
            <v>2.910680568088846E-2</v>
          </cell>
          <cell r="O74">
            <v>2.9293209157285217E-2</v>
          </cell>
          <cell r="P74">
            <v>0</v>
          </cell>
        </row>
        <row r="75">
          <cell r="E75" t="str">
            <v>SCHMD</v>
          </cell>
          <cell r="F75" t="str">
            <v>Schedule M Deductions</v>
          </cell>
          <cell r="I75">
            <v>0.52278846213393537</v>
          </cell>
          <cell r="J75">
            <v>0.15528761262817339</v>
          </cell>
          <cell r="K75">
            <v>0.30192146636866918</v>
          </cell>
          <cell r="L75">
            <v>0</v>
          </cell>
          <cell r="M75">
            <v>3.1915481081643562E-3</v>
          </cell>
          <cell r="N75">
            <v>8.7957864257759873E-3</v>
          </cell>
          <cell r="O75">
            <v>8.0151243352815475E-3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0.49904257528280699</v>
          </cell>
          <cell r="J77">
            <v>4.2238171463031042E-2</v>
          </cell>
          <cell r="K77">
            <v>0.28610617750861872</v>
          </cell>
          <cell r="L77">
            <v>0</v>
          </cell>
          <cell r="M77">
            <v>4.5199730165321167E-2</v>
          </cell>
          <cell r="N77">
            <v>8.146907157821115E-2</v>
          </cell>
          <cell r="O77">
            <v>4.5944274002011058E-2</v>
          </cell>
          <cell r="P77">
            <v>0</v>
          </cell>
        </row>
        <row r="78">
          <cell r="E78" t="str">
            <v>SCHMDP-SO</v>
          </cell>
          <cell r="F78" t="str">
            <v>Schedule M Deductions - Permanent- SO</v>
          </cell>
          <cell r="I78">
            <v>0.40424420122948829</v>
          </cell>
          <cell r="J78">
            <v>4.8126861269260447E-2</v>
          </cell>
          <cell r="K78">
            <v>0.34000638403442068</v>
          </cell>
          <cell r="L78">
            <v>0</v>
          </cell>
          <cell r="M78">
            <v>5.4414347761454089E-2</v>
          </cell>
          <cell r="N78">
            <v>9.7897528096263869E-2</v>
          </cell>
          <cell r="O78">
            <v>5.5310677609112659E-2</v>
          </cell>
          <cell r="P78">
            <v>0</v>
          </cell>
        </row>
        <row r="79">
          <cell r="E79" t="str">
            <v>SCHMDT</v>
          </cell>
          <cell r="F79" t="str">
            <v>Schedule M Deductions - Temporary</v>
          </cell>
          <cell r="I79">
            <v>0.52344410709308842</v>
          </cell>
          <cell r="J79">
            <v>0.15840900778598235</v>
          </cell>
          <cell r="K79">
            <v>0.30235814049600962</v>
          </cell>
          <cell r="L79">
            <v>0</v>
          </cell>
          <cell r="M79">
            <v>2.0316650100248375E-3</v>
          </cell>
          <cell r="N79">
            <v>6.7892126821206735E-3</v>
          </cell>
          <cell r="O79">
            <v>6.9678669327739627E-3</v>
          </cell>
          <cell r="P79">
            <v>0</v>
          </cell>
        </row>
        <row r="80">
          <cell r="E80" t="str">
            <v>SCHMDT-GPS</v>
          </cell>
          <cell r="F80" t="str">
            <v>Schedule M Deductions - Temporary-GPS</v>
          </cell>
          <cell r="I80">
            <v>0.45652160922967755</v>
          </cell>
          <cell r="J80">
            <v>0.20186044998490496</v>
          </cell>
          <cell r="K80">
            <v>0.32825609529844152</v>
          </cell>
          <cell r="L80">
            <v>0</v>
          </cell>
          <cell r="M80">
            <v>0</v>
          </cell>
          <cell r="N80">
            <v>1.3361845486975931E-2</v>
          </cell>
          <cell r="O80">
            <v>0</v>
          </cell>
          <cell r="P80">
            <v>0</v>
          </cell>
        </row>
        <row r="81">
          <cell r="E81" t="str">
            <v>SCHMDT-SG</v>
          </cell>
          <cell r="F81" t="str">
            <v>Schedule M Deductions - Temporary-SG</v>
          </cell>
          <cell r="I81">
            <v>0.4608190970835252</v>
          </cell>
          <cell r="J81">
            <v>0.19484053894795</v>
          </cell>
          <cell r="K81">
            <v>0.32249450482728975</v>
          </cell>
          <cell r="L81">
            <v>0</v>
          </cell>
          <cell r="M81">
            <v>5.1057762247968775E-3</v>
          </cell>
          <cell r="N81">
            <v>1.4410507066758765E-2</v>
          </cell>
          <cell r="O81">
            <v>2.3295758496797371E-3</v>
          </cell>
          <cell r="P81">
            <v>0</v>
          </cell>
        </row>
        <row r="82">
          <cell r="E82" t="str">
            <v>SCHMDT-SITUS</v>
          </cell>
          <cell r="F82" t="str">
            <v>Schedule M Deductions - Temporary-SITUS</v>
          </cell>
          <cell r="I82">
            <v>0.34105593115636806</v>
          </cell>
          <cell r="J82">
            <v>0.14276120880864823</v>
          </cell>
          <cell r="K82">
            <v>0.41411915458214604</v>
          </cell>
          <cell r="L82">
            <v>0</v>
          </cell>
          <cell r="M82">
            <v>6.1288215260026533E-3</v>
          </cell>
          <cell r="N82">
            <v>2.2004406809993951E-2</v>
          </cell>
          <cell r="O82">
            <v>7.3930477116841364E-2</v>
          </cell>
          <cell r="P82">
            <v>0</v>
          </cell>
        </row>
        <row r="83">
          <cell r="E83" t="str">
            <v>SCHMDT-SNP</v>
          </cell>
          <cell r="F83" t="str">
            <v>Schedule M Deductions - Temporary-SNP</v>
          </cell>
          <cell r="I83">
            <v>0.45652160922967744</v>
          </cell>
          <cell r="J83">
            <v>0.20186044998490496</v>
          </cell>
          <cell r="K83">
            <v>0.32825609529844152</v>
          </cell>
          <cell r="L83">
            <v>0</v>
          </cell>
          <cell r="M83">
            <v>0</v>
          </cell>
          <cell r="N83">
            <v>1.3361845486975931E-2</v>
          </cell>
          <cell r="O83">
            <v>0</v>
          </cell>
          <cell r="P83">
            <v>0</v>
          </cell>
        </row>
        <row r="84">
          <cell r="E84" t="str">
            <v>SCHMDT-SO</v>
          </cell>
          <cell r="F84" t="str">
            <v>Schedule M Deductions - Temporary-SO</v>
          </cell>
          <cell r="I84">
            <v>0.39913077283553511</v>
          </cell>
          <cell r="J84">
            <v>0.14064066494679292</v>
          </cell>
          <cell r="K84">
            <v>0.35973959071197786</v>
          </cell>
          <cell r="L84">
            <v>0</v>
          </cell>
          <cell r="M84">
            <v>1.3862085796823138E-2</v>
          </cell>
          <cell r="N84">
            <v>2.9343181260825982E-2</v>
          </cell>
          <cell r="O84">
            <v>5.7283704448045078E-2</v>
          </cell>
          <cell r="P84">
            <v>0</v>
          </cell>
        </row>
        <row r="85">
          <cell r="E85" t="str">
            <v>STEP_UP</v>
          </cell>
          <cell r="F85" t="str">
            <v>Step-up Transformers</v>
          </cell>
          <cell r="I85">
            <v>8.4890553061644475E-2</v>
          </cell>
          <cell r="J85">
            <v>0.91510944693835561</v>
          </cell>
          <cell r="K85">
            <v>0</v>
          </cell>
          <cell r="L85">
            <v>0</v>
          </cell>
          <cell r="M85">
            <v>0</v>
          </cell>
          <cell r="N85">
            <v>0</v>
          </cell>
          <cell r="O85">
            <v>0</v>
          </cell>
          <cell r="P85">
            <v>0</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0.53809385096135443</v>
          </cell>
          <cell r="J87">
            <v>0.15996731962243196</v>
          </cell>
          <cell r="K87">
            <v>0.29564233542272728</v>
          </cell>
          <cell r="L87">
            <v>0</v>
          </cell>
          <cell r="M87">
            <v>1.5734569256973408E-3</v>
          </cell>
          <cell r="N87">
            <v>3.5402751437461568E-3</v>
          </cell>
          <cell r="O87">
            <v>1.1827619240428577E-3</v>
          </cell>
          <cell r="P87">
            <v>0</v>
          </cell>
        </row>
        <row r="88">
          <cell r="E88" t="str">
            <v>WSF</v>
          </cell>
          <cell r="F88" t="str">
            <v>Wholesale Sales Firm</v>
          </cell>
          <cell r="I88">
            <v>0.79537047298689467</v>
          </cell>
          <cell r="J88">
            <v>0.20462952701310524</v>
          </cell>
          <cell r="K88">
            <v>0</v>
          </cell>
          <cell r="L88">
            <v>0</v>
          </cell>
          <cell r="M88">
            <v>0</v>
          </cell>
          <cell r="N88">
            <v>0</v>
          </cell>
          <cell r="O88">
            <v>0</v>
          </cell>
          <cell r="P88">
            <v>0</v>
          </cell>
        </row>
      </sheetData>
      <sheetData sheetId="2" refreshError="1"/>
      <sheetData sheetId="3" refreshError="1"/>
      <sheetData sheetId="4" refreshError="1"/>
      <sheetData sheetId="5" refreshError="1"/>
      <sheetData sheetId="6" refreshError="1">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v>
          </cell>
          <cell r="K24">
            <v>1.709086646927345E-2</v>
          </cell>
          <cell r="L24">
            <v>0.25837432114839332</v>
          </cell>
          <cell r="M24">
            <v>7.9488263420676677E-2</v>
          </cell>
          <cell r="N24">
            <v>0</v>
          </cell>
          <cell r="O24">
            <v>0.12165816442311414</v>
          </cell>
          <cell r="P24">
            <v>0.4315468104876492</v>
          </cell>
          <cell r="Q24">
            <v>5.6322179470869524E-2</v>
          </cell>
          <cell r="R24">
            <v>3.2152277217705583E-2</v>
          </cell>
          <cell r="S24">
            <v>3.3671173623181839E-3</v>
          </cell>
          <cell r="AC24" t="str">
            <v>SG</v>
          </cell>
          <cell r="AF24">
            <v>1</v>
          </cell>
          <cell r="AG24">
            <v>1.709086646927345E-2</v>
          </cell>
          <cell r="AH24">
            <v>0.25837432114839332</v>
          </cell>
          <cell r="AI24">
            <v>7.9488263420676677E-2</v>
          </cell>
          <cell r="AJ24">
            <v>0</v>
          </cell>
          <cell r="AK24">
            <v>0.12165816442311414</v>
          </cell>
          <cell r="AL24">
            <v>0.4315468104876492</v>
          </cell>
          <cell r="AM24">
            <v>5.6322179470869524E-2</v>
          </cell>
          <cell r="AN24">
            <v>3.2152277217705583E-2</v>
          </cell>
          <cell r="AO24">
            <v>3.3671173623181839E-3</v>
          </cell>
        </row>
        <row r="25">
          <cell r="G25" t="str">
            <v>SG-P</v>
          </cell>
          <cell r="J25">
            <v>1</v>
          </cell>
          <cell r="K25">
            <v>1.709086646927345E-2</v>
          </cell>
          <cell r="L25">
            <v>0.25837432114839332</v>
          </cell>
          <cell r="M25">
            <v>7.9488263420676677E-2</v>
          </cell>
          <cell r="N25">
            <v>0</v>
          </cell>
          <cell r="O25">
            <v>0.12165816442311414</v>
          </cell>
          <cell r="P25">
            <v>0.4315468104876492</v>
          </cell>
          <cell r="Q25">
            <v>5.6322179470869524E-2</v>
          </cell>
          <cell r="R25">
            <v>3.2152277217705583E-2</v>
          </cell>
          <cell r="S25">
            <v>3.3671173623181839E-3</v>
          </cell>
          <cell r="AC25" t="str">
            <v>SG-P</v>
          </cell>
          <cell r="AF25">
            <v>1</v>
          </cell>
          <cell r="AG25">
            <v>1.709086646927345E-2</v>
          </cell>
          <cell r="AH25">
            <v>0.25837432114839332</v>
          </cell>
          <cell r="AI25">
            <v>7.9488263420676677E-2</v>
          </cell>
          <cell r="AJ25">
            <v>0</v>
          </cell>
          <cell r="AK25">
            <v>0.12165816442311414</v>
          </cell>
          <cell r="AL25">
            <v>0.4315468104876492</v>
          </cell>
          <cell r="AM25">
            <v>5.6322179470869524E-2</v>
          </cell>
          <cell r="AN25">
            <v>3.2152277217705583E-2</v>
          </cell>
          <cell r="AO25">
            <v>3.3671173623181839E-3</v>
          </cell>
        </row>
        <row r="26">
          <cell r="G26" t="str">
            <v>SG-U</v>
          </cell>
          <cell r="J26">
            <v>1</v>
          </cell>
          <cell r="K26">
            <v>1.709086646927345E-2</v>
          </cell>
          <cell r="L26">
            <v>0.25837432114839332</v>
          </cell>
          <cell r="M26">
            <v>7.9488263420676677E-2</v>
          </cell>
          <cell r="N26">
            <v>0</v>
          </cell>
          <cell r="O26">
            <v>0.12165816442311414</v>
          </cell>
          <cell r="P26">
            <v>0.4315468104876492</v>
          </cell>
          <cell r="Q26">
            <v>5.6322179470869524E-2</v>
          </cell>
          <cell r="R26">
            <v>3.2152277217705583E-2</v>
          </cell>
          <cell r="S26">
            <v>3.3671173623181839E-3</v>
          </cell>
          <cell r="AC26" t="str">
            <v>SG-U</v>
          </cell>
          <cell r="AF26">
            <v>1</v>
          </cell>
          <cell r="AG26">
            <v>1.709086646927345E-2</v>
          </cell>
          <cell r="AH26">
            <v>0.25837432114839332</v>
          </cell>
          <cell r="AI26">
            <v>7.9488263420676677E-2</v>
          </cell>
          <cell r="AJ26">
            <v>0</v>
          </cell>
          <cell r="AK26">
            <v>0.12165816442311414</v>
          </cell>
          <cell r="AL26">
            <v>0.4315468104876492</v>
          </cell>
          <cell r="AM26">
            <v>5.6322179470869524E-2</v>
          </cell>
          <cell r="AN26">
            <v>3.2152277217705583E-2</v>
          </cell>
          <cell r="AO26">
            <v>3.3671173623181839E-3</v>
          </cell>
        </row>
        <row r="27">
          <cell r="G27" t="str">
            <v>DGP</v>
          </cell>
          <cell r="J27">
            <v>0.99999999999999989</v>
          </cell>
          <cell r="K27">
            <v>3.5859106062125647E-2</v>
          </cell>
          <cell r="L27">
            <v>0.54210663938232828</v>
          </cell>
          <cell r="M27">
            <v>0.16677785610347698</v>
          </cell>
          <cell r="N27">
            <v>0</v>
          </cell>
          <cell r="O27">
            <v>0.25525639845206904</v>
          </cell>
          <cell r="P27">
            <v>0</v>
          </cell>
          <cell r="Q27">
            <v>0</v>
          </cell>
          <cell r="R27">
            <v>0</v>
          </cell>
          <cell r="S27">
            <v>0</v>
          </cell>
          <cell r="AC27" t="str">
            <v>DGP</v>
          </cell>
          <cell r="AF27">
            <v>0.99999999999999989</v>
          </cell>
          <cell r="AG27">
            <v>3.5859106062125647E-2</v>
          </cell>
          <cell r="AH27">
            <v>0.54210663938232828</v>
          </cell>
          <cell r="AI27">
            <v>0.16677785610347698</v>
          </cell>
          <cell r="AJ27">
            <v>0</v>
          </cell>
          <cell r="AK27">
            <v>0.25525639845206904</v>
          </cell>
          <cell r="AL27">
            <v>0</v>
          </cell>
          <cell r="AM27">
            <v>0</v>
          </cell>
          <cell r="AN27">
            <v>0</v>
          </cell>
          <cell r="AO27">
            <v>0</v>
          </cell>
        </row>
        <row r="28">
          <cell r="G28" t="str">
            <v>DGU</v>
          </cell>
          <cell r="J28">
            <v>0.99999999999999989</v>
          </cell>
          <cell r="K28">
            <v>0</v>
          </cell>
          <cell r="L28">
            <v>0</v>
          </cell>
          <cell r="M28">
            <v>0</v>
          </cell>
          <cell r="N28">
            <v>0</v>
          </cell>
          <cell r="O28">
            <v>0</v>
          </cell>
          <cell r="P28">
            <v>0.82452500520838345</v>
          </cell>
          <cell r="Q28">
            <v>0.10761067905724976</v>
          </cell>
          <cell r="R28">
            <v>6.1431010254561498E-2</v>
          </cell>
          <cell r="S28">
            <v>6.433305479805175E-3</v>
          </cell>
          <cell r="AC28" t="str">
            <v>DGU</v>
          </cell>
          <cell r="AF28">
            <v>0.99999999999999989</v>
          </cell>
          <cell r="AG28">
            <v>0</v>
          </cell>
          <cell r="AH28">
            <v>0</v>
          </cell>
          <cell r="AI28">
            <v>0</v>
          </cell>
          <cell r="AJ28">
            <v>0</v>
          </cell>
          <cell r="AK28">
            <v>0</v>
          </cell>
          <cell r="AL28">
            <v>0.82452500520838345</v>
          </cell>
          <cell r="AM28">
            <v>0.10761067905724976</v>
          </cell>
          <cell r="AN28">
            <v>6.1431010254561498E-2</v>
          </cell>
          <cell r="AO28">
            <v>6.433305479805175E-3</v>
          </cell>
        </row>
        <row r="29">
          <cell r="G29" t="str">
            <v>SC</v>
          </cell>
          <cell r="J29">
            <v>1.0000000000000002</v>
          </cell>
          <cell r="K29">
            <v>1.7517092433622483E-2</v>
          </cell>
          <cell r="L29">
            <v>0.26346617515786286</v>
          </cell>
          <cell r="M29">
            <v>8.1089328074110234E-2</v>
          </cell>
          <cell r="N29">
            <v>0</v>
          </cell>
          <cell r="O29">
            <v>0.11809715300207883</v>
          </cell>
          <cell r="P29">
            <v>0.4322178561862936</v>
          </cell>
          <cell r="Q29">
            <v>5.3846532905388794E-2</v>
          </cell>
          <cell r="R29">
            <v>3.0533738227640463E-2</v>
          </cell>
          <cell r="S29">
            <v>3.2321240130028304E-3</v>
          </cell>
          <cell r="AC29" t="str">
            <v>SC</v>
          </cell>
          <cell r="AF29">
            <v>1.0000000000000002</v>
          </cell>
          <cell r="AG29">
            <v>1.7517092433622483E-2</v>
          </cell>
          <cell r="AH29">
            <v>0.26346617515786286</v>
          </cell>
          <cell r="AI29">
            <v>8.1089328074110234E-2</v>
          </cell>
          <cell r="AJ29">
            <v>0</v>
          </cell>
          <cell r="AK29">
            <v>0.11809715300207883</v>
          </cell>
          <cell r="AL29">
            <v>0.4322178561862936</v>
          </cell>
          <cell r="AM29">
            <v>5.3846532905388794E-2</v>
          </cell>
          <cell r="AN29">
            <v>3.0533738227640463E-2</v>
          </cell>
          <cell r="AO29">
            <v>3.2321240130028304E-3</v>
          </cell>
        </row>
        <row r="30">
          <cell r="G30" t="str">
            <v>SE</v>
          </cell>
          <cell r="J30">
            <v>1.0000000000000002</v>
          </cell>
          <cell r="K30">
            <v>1.5812188576226353E-2</v>
          </cell>
          <cell r="L30">
            <v>0.24309875911998477</v>
          </cell>
          <cell r="M30">
            <v>7.4685069460376008E-2</v>
          </cell>
          <cell r="N30">
            <v>0</v>
          </cell>
          <cell r="O30">
            <v>0.13234119868622005</v>
          </cell>
          <cell r="P30">
            <v>0.429533673391716</v>
          </cell>
          <cell r="Q30">
            <v>6.3749119167311727E-2</v>
          </cell>
          <cell r="R30">
            <v>3.7007894187900944E-2</v>
          </cell>
          <cell r="S30">
            <v>3.7720974102642443E-3</v>
          </cell>
          <cell r="AC30" t="str">
            <v>SE</v>
          </cell>
          <cell r="AF30">
            <v>1.0000000000000002</v>
          </cell>
          <cell r="AG30">
            <v>1.5812188576226353E-2</v>
          </cell>
          <cell r="AH30">
            <v>0.24309875911998477</v>
          </cell>
          <cell r="AI30">
            <v>7.4685069460376008E-2</v>
          </cell>
          <cell r="AJ30">
            <v>0</v>
          </cell>
          <cell r="AK30">
            <v>0.13234119868622005</v>
          </cell>
          <cell r="AL30">
            <v>0.429533673391716</v>
          </cell>
          <cell r="AM30">
            <v>6.3749119167311727E-2</v>
          </cell>
          <cell r="AN30">
            <v>3.7007894187900944E-2</v>
          </cell>
          <cell r="AO30">
            <v>3.7720974102642443E-3</v>
          </cell>
        </row>
        <row r="31">
          <cell r="G31" t="str">
            <v>SE-P</v>
          </cell>
          <cell r="J31">
            <v>1.0000000000000002</v>
          </cell>
          <cell r="K31">
            <v>1.5812188576226353E-2</v>
          </cell>
          <cell r="L31">
            <v>0.24309875911998477</v>
          </cell>
          <cell r="M31">
            <v>7.4685069460376008E-2</v>
          </cell>
          <cell r="N31">
            <v>0</v>
          </cell>
          <cell r="O31">
            <v>0.13234119868622005</v>
          </cell>
          <cell r="P31">
            <v>0.429533673391716</v>
          </cell>
          <cell r="Q31">
            <v>6.3749119167311727E-2</v>
          </cell>
          <cell r="R31">
            <v>3.7007894187900944E-2</v>
          </cell>
          <cell r="S31">
            <v>3.7720974102642443E-3</v>
          </cell>
          <cell r="AC31" t="str">
            <v>SE-P</v>
          </cell>
          <cell r="AF31">
            <v>1.0000000000000002</v>
          </cell>
          <cell r="AG31">
            <v>1.5812188576226353E-2</v>
          </cell>
          <cell r="AH31">
            <v>0.24309875911998477</v>
          </cell>
          <cell r="AI31">
            <v>7.4685069460376008E-2</v>
          </cell>
          <cell r="AJ31">
            <v>0</v>
          </cell>
          <cell r="AK31">
            <v>0.13234119868622005</v>
          </cell>
          <cell r="AL31">
            <v>0.429533673391716</v>
          </cell>
          <cell r="AM31">
            <v>6.3749119167311727E-2</v>
          </cell>
          <cell r="AN31">
            <v>3.7007894187900944E-2</v>
          </cell>
          <cell r="AO31">
            <v>3.7720974102642443E-3</v>
          </cell>
        </row>
        <row r="32">
          <cell r="G32" t="str">
            <v>SE-U</v>
          </cell>
          <cell r="J32">
            <v>1.0000000000000002</v>
          </cell>
          <cell r="K32">
            <v>1.5812188576226353E-2</v>
          </cell>
          <cell r="L32">
            <v>0.24309875911998477</v>
          </cell>
          <cell r="M32">
            <v>7.4685069460376008E-2</v>
          </cell>
          <cell r="N32">
            <v>0</v>
          </cell>
          <cell r="O32">
            <v>0.13234119868622005</v>
          </cell>
          <cell r="P32">
            <v>0.429533673391716</v>
          </cell>
          <cell r="Q32">
            <v>6.3749119167311727E-2</v>
          </cell>
          <cell r="R32">
            <v>3.7007894187900944E-2</v>
          </cell>
          <cell r="S32">
            <v>3.7720974102642443E-3</v>
          </cell>
          <cell r="AC32" t="str">
            <v>SE-U</v>
          </cell>
          <cell r="AF32">
            <v>1.0000000000000002</v>
          </cell>
          <cell r="AG32">
            <v>1.5812188576226353E-2</v>
          </cell>
          <cell r="AH32">
            <v>0.24309875911998477</v>
          </cell>
          <cell r="AI32">
            <v>7.4685069460376008E-2</v>
          </cell>
          <cell r="AJ32">
            <v>0</v>
          </cell>
          <cell r="AK32">
            <v>0.13234119868622005</v>
          </cell>
          <cell r="AL32">
            <v>0.429533673391716</v>
          </cell>
          <cell r="AM32">
            <v>6.3749119167311727E-2</v>
          </cell>
          <cell r="AN32">
            <v>3.7007894187900944E-2</v>
          </cell>
          <cell r="AO32">
            <v>3.7720974102642443E-3</v>
          </cell>
        </row>
        <row r="33">
          <cell r="G33" t="str">
            <v>DEP</v>
          </cell>
          <cell r="J33">
            <v>0.99999999999999978</v>
          </cell>
          <cell r="K33">
            <v>3.3936307379148899E-2</v>
          </cell>
          <cell r="L33">
            <v>0.52174145111001125</v>
          </cell>
          <cell r="M33">
            <v>0.16028998526181784</v>
          </cell>
          <cell r="N33">
            <v>0</v>
          </cell>
          <cell r="O33">
            <v>0.2840322562490219</v>
          </cell>
          <cell r="P33">
            <v>0</v>
          </cell>
          <cell r="Q33">
            <v>0</v>
          </cell>
          <cell r="R33">
            <v>0</v>
          </cell>
          <cell r="S33">
            <v>0</v>
          </cell>
          <cell r="AC33" t="str">
            <v>DEP</v>
          </cell>
          <cell r="AF33">
            <v>0.99999999999999978</v>
          </cell>
          <cell r="AG33">
            <v>3.3936307379148899E-2</v>
          </cell>
          <cell r="AH33">
            <v>0.52174145111001125</v>
          </cell>
          <cell r="AI33">
            <v>0.16028998526181784</v>
          </cell>
          <cell r="AJ33">
            <v>0</v>
          </cell>
          <cell r="AK33">
            <v>0.2840322562490219</v>
          </cell>
          <cell r="AL33">
            <v>0</v>
          </cell>
          <cell r="AM33">
            <v>0</v>
          </cell>
          <cell r="AN33">
            <v>0</v>
          </cell>
          <cell r="AO33">
            <v>0</v>
          </cell>
        </row>
        <row r="34">
          <cell r="G34" t="str">
            <v>DEU</v>
          </cell>
          <cell r="J34">
            <v>0.99999999999999989</v>
          </cell>
          <cell r="K34">
            <v>0</v>
          </cell>
          <cell r="L34">
            <v>0</v>
          </cell>
          <cell r="M34">
            <v>0</v>
          </cell>
          <cell r="N34">
            <v>0</v>
          </cell>
          <cell r="O34">
            <v>0</v>
          </cell>
          <cell r="P34">
            <v>0.80427561353028021</v>
          </cell>
          <cell r="Q34">
            <v>0.11936633867479554</v>
          </cell>
          <cell r="R34">
            <v>6.9295025389764384E-2</v>
          </cell>
          <cell r="S34">
            <v>7.0630224051597404E-3</v>
          </cell>
          <cell r="AC34" t="str">
            <v>DEU</v>
          </cell>
          <cell r="AF34">
            <v>0.99999999999999989</v>
          </cell>
          <cell r="AG34">
            <v>0</v>
          </cell>
          <cell r="AH34">
            <v>0</v>
          </cell>
          <cell r="AI34">
            <v>0</v>
          </cell>
          <cell r="AJ34">
            <v>0</v>
          </cell>
          <cell r="AK34">
            <v>0</v>
          </cell>
          <cell r="AL34">
            <v>0.80427561353028021</v>
          </cell>
          <cell r="AM34">
            <v>0.11936633867479554</v>
          </cell>
          <cell r="AN34">
            <v>6.9295025389764384E-2</v>
          </cell>
          <cell r="AO34">
            <v>7.0630224051597404E-3</v>
          </cell>
        </row>
        <row r="35">
          <cell r="G35" t="str">
            <v>SO</v>
          </cell>
          <cell r="J35">
            <v>1.0000000000000002</v>
          </cell>
          <cell r="K35">
            <v>2.3354444970631039E-2</v>
          </cell>
          <cell r="L35">
            <v>0.27360199371955429</v>
          </cell>
          <cell r="M35">
            <v>7.7700276635167889E-2</v>
          </cell>
          <cell r="N35">
            <v>0</v>
          </cell>
          <cell r="O35">
            <v>0.11170161409718814</v>
          </cell>
          <cell r="P35">
            <v>0.42858748761839693</v>
          </cell>
          <cell r="Q35">
            <v>5.4910529996292583E-2</v>
          </cell>
          <cell r="R35">
            <v>2.7767113950013068E-2</v>
          </cell>
          <cell r="S35">
            <v>2.3765390127562878E-3</v>
          </cell>
          <cell r="AC35" t="str">
            <v>SO</v>
          </cell>
          <cell r="AF35">
            <v>1.0000000000000002</v>
          </cell>
          <cell r="AG35">
            <v>2.3354444970631039E-2</v>
          </cell>
          <cell r="AH35">
            <v>0.27360199371955429</v>
          </cell>
          <cell r="AI35">
            <v>7.7700276635167889E-2</v>
          </cell>
          <cell r="AJ35">
            <v>0</v>
          </cell>
          <cell r="AK35">
            <v>0.11170161409718814</v>
          </cell>
          <cell r="AL35">
            <v>0.42858748761839693</v>
          </cell>
          <cell r="AM35">
            <v>5.4910529996292583E-2</v>
          </cell>
          <cell r="AN35">
            <v>2.7767113950013068E-2</v>
          </cell>
          <cell r="AO35">
            <v>2.3765390127562878E-3</v>
          </cell>
        </row>
        <row r="36">
          <cell r="G36" t="str">
            <v>SO-P</v>
          </cell>
          <cell r="J36">
            <v>1.0000000000000002</v>
          </cell>
          <cell r="K36">
            <v>2.3354444970631039E-2</v>
          </cell>
          <cell r="L36">
            <v>0.27360199371955429</v>
          </cell>
          <cell r="M36">
            <v>7.7700276635167889E-2</v>
          </cell>
          <cell r="N36">
            <v>0</v>
          </cell>
          <cell r="O36">
            <v>0.11170161409718814</v>
          </cell>
          <cell r="P36">
            <v>0.42858748761839693</v>
          </cell>
          <cell r="Q36">
            <v>5.4910529996292583E-2</v>
          </cell>
          <cell r="R36">
            <v>2.7767113950013068E-2</v>
          </cell>
          <cell r="S36">
            <v>2.3765390127562878E-3</v>
          </cell>
          <cell r="AC36" t="str">
            <v>SO-P</v>
          </cell>
          <cell r="AF36">
            <v>1.0000000000000002</v>
          </cell>
          <cell r="AG36">
            <v>2.3354444970631039E-2</v>
          </cell>
          <cell r="AH36">
            <v>0.27360199371955429</v>
          </cell>
          <cell r="AI36">
            <v>7.7700276635167889E-2</v>
          </cell>
          <cell r="AJ36">
            <v>0</v>
          </cell>
          <cell r="AK36">
            <v>0.11170161409718814</v>
          </cell>
          <cell r="AL36">
            <v>0.42858748761839693</v>
          </cell>
          <cell r="AM36">
            <v>5.4910529996292583E-2</v>
          </cell>
          <cell r="AN36">
            <v>2.7767113950013068E-2</v>
          </cell>
          <cell r="AO36">
            <v>2.3765390127562878E-3</v>
          </cell>
        </row>
        <row r="37">
          <cell r="G37" t="str">
            <v>SO-U</v>
          </cell>
          <cell r="J37">
            <v>1.0000000000000002</v>
          </cell>
          <cell r="K37">
            <v>2.3354444970631039E-2</v>
          </cell>
          <cell r="L37">
            <v>0.27360199371955429</v>
          </cell>
          <cell r="M37">
            <v>7.7700276635167889E-2</v>
          </cell>
          <cell r="N37">
            <v>0</v>
          </cell>
          <cell r="O37">
            <v>0.11170161409718814</v>
          </cell>
          <cell r="P37">
            <v>0.42858748761839693</v>
          </cell>
          <cell r="Q37">
            <v>5.4910529996292583E-2</v>
          </cell>
          <cell r="R37">
            <v>2.7767113950013068E-2</v>
          </cell>
          <cell r="S37">
            <v>2.3765390127562878E-3</v>
          </cell>
          <cell r="AC37" t="str">
            <v>SO-U</v>
          </cell>
          <cell r="AF37">
            <v>1.0000000000000002</v>
          </cell>
          <cell r="AG37">
            <v>2.3354444970631039E-2</v>
          </cell>
          <cell r="AH37">
            <v>0.27360199371955429</v>
          </cell>
          <cell r="AI37">
            <v>7.7700276635167889E-2</v>
          </cell>
          <cell r="AJ37">
            <v>0</v>
          </cell>
          <cell r="AK37">
            <v>0.11170161409718814</v>
          </cell>
          <cell r="AL37">
            <v>0.42858748761839693</v>
          </cell>
          <cell r="AM37">
            <v>5.4910529996292583E-2</v>
          </cell>
          <cell r="AN37">
            <v>2.7767113950013068E-2</v>
          </cell>
          <cell r="AO37">
            <v>2.3765390127562878E-3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2.3354444970631032E-2</v>
          </cell>
          <cell r="L40">
            <v>0.27360199371955429</v>
          </cell>
          <cell r="M40">
            <v>7.7700276635167875E-2</v>
          </cell>
          <cell r="N40">
            <v>0</v>
          </cell>
          <cell r="O40">
            <v>0.11170161409718812</v>
          </cell>
          <cell r="P40">
            <v>0.42858748761839682</v>
          </cell>
          <cell r="Q40">
            <v>5.4910529996292569E-2</v>
          </cell>
          <cell r="R40">
            <v>2.7767113950013061E-2</v>
          </cell>
          <cell r="S40">
            <v>2.3765390127562869E-3</v>
          </cell>
          <cell r="AC40" t="str">
            <v>GPS</v>
          </cell>
          <cell r="AF40">
            <v>1</v>
          </cell>
          <cell r="AG40">
            <v>2.3354444970631032E-2</v>
          </cell>
          <cell r="AH40">
            <v>0.27360199371955429</v>
          </cell>
          <cell r="AI40">
            <v>7.7700276635167875E-2</v>
          </cell>
          <cell r="AJ40">
            <v>0</v>
          </cell>
          <cell r="AK40">
            <v>0.11170161409718812</v>
          </cell>
          <cell r="AL40">
            <v>0.42858748761839682</v>
          </cell>
          <cell r="AM40">
            <v>5.4910529996292569E-2</v>
          </cell>
          <cell r="AN40">
            <v>2.7767113950013061E-2</v>
          </cell>
          <cell r="AO40">
            <v>2.3765390127562869E-3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1.0000000000000002</v>
          </cell>
          <cell r="K43">
            <v>2.1693872760377819E-2</v>
          </cell>
          <cell r="L43">
            <v>0.26485869044935878</v>
          </cell>
          <cell r="M43">
            <v>7.5919307922309789E-2</v>
          </cell>
          <cell r="N43">
            <v>0</v>
          </cell>
          <cell r="O43">
            <v>0.11168658099317165</v>
          </cell>
          <cell r="P43">
            <v>0.441188438571263</v>
          </cell>
          <cell r="Q43">
            <v>5.4232833210865895E-2</v>
          </cell>
          <cell r="R43">
            <v>2.7971158755397674E-2</v>
          </cell>
          <cell r="S43">
            <v>2.4491173372555254E-3</v>
          </cell>
          <cell r="AC43" t="str">
            <v>SNP</v>
          </cell>
          <cell r="AF43">
            <v>1.0000000000000002</v>
          </cell>
          <cell r="AG43">
            <v>2.1693872760377819E-2</v>
          </cell>
          <cell r="AH43">
            <v>0.26485869044935878</v>
          </cell>
          <cell r="AI43">
            <v>7.5919307922309789E-2</v>
          </cell>
          <cell r="AJ43">
            <v>0</v>
          </cell>
          <cell r="AK43">
            <v>0.11168658099317165</v>
          </cell>
          <cell r="AL43">
            <v>0.441188438571263</v>
          </cell>
          <cell r="AM43">
            <v>5.4232833210865895E-2</v>
          </cell>
          <cell r="AN43">
            <v>2.7971158755397674E-2</v>
          </cell>
          <cell r="AO43">
            <v>2.4491173372555254E-3</v>
          </cell>
        </row>
        <row r="44">
          <cell r="G44" t="str">
            <v>SSCCT</v>
          </cell>
          <cell r="J44">
            <v>1</v>
          </cell>
          <cell r="K44">
            <v>1.7507332612876823E-2</v>
          </cell>
          <cell r="L44">
            <v>0.26325719525699404</v>
          </cell>
          <cell r="M44">
            <v>8.1102753955354309E-2</v>
          </cell>
          <cell r="N44">
            <v>0</v>
          </cell>
          <cell r="O44">
            <v>0.11804389492439676</v>
          </cell>
          <cell r="P44">
            <v>0.43248678501672433</v>
          </cell>
          <cell r="Q44">
            <v>5.3863754209331656E-2</v>
          </cell>
          <cell r="R44">
            <v>3.0503061691638578E-2</v>
          </cell>
          <cell r="S44">
            <v>3.2352223326835151E-3</v>
          </cell>
          <cell r="AC44" t="str">
            <v>SSCCT</v>
          </cell>
          <cell r="AF44">
            <v>1</v>
          </cell>
          <cell r="AG44">
            <v>1.7507332612876823E-2</v>
          </cell>
          <cell r="AH44">
            <v>0.26325719525699404</v>
          </cell>
          <cell r="AI44">
            <v>8.1102753955354309E-2</v>
          </cell>
          <cell r="AJ44">
            <v>0</v>
          </cell>
          <cell r="AK44">
            <v>0.11804389492439676</v>
          </cell>
          <cell r="AL44">
            <v>0.43248678501672433</v>
          </cell>
          <cell r="AM44">
            <v>5.3863754209331656E-2</v>
          </cell>
          <cell r="AN44">
            <v>3.0503061691638578E-2</v>
          </cell>
          <cell r="AO44">
            <v>3.2352223326835151E-3</v>
          </cell>
        </row>
        <row r="45">
          <cell r="G45" t="str">
            <v>SSECT</v>
          </cell>
          <cell r="J45">
            <v>1</v>
          </cell>
          <cell r="K45">
            <v>1.5809160571976316E-2</v>
          </cell>
          <cell r="L45">
            <v>0.24309425693512807</v>
          </cell>
          <cell r="M45">
            <v>7.4721664419216613E-2</v>
          </cell>
          <cell r="N45">
            <v>0</v>
          </cell>
          <cell r="O45">
            <v>0.13228750343758439</v>
          </cell>
          <cell r="P45">
            <v>0.42955832330444099</v>
          </cell>
          <cell r="Q45">
            <v>6.3771021918261492E-2</v>
          </cell>
          <cell r="R45">
            <v>3.6986136395465032E-2</v>
          </cell>
          <cell r="S45">
            <v>3.7719330179271796E-3</v>
          </cell>
          <cell r="AC45" t="str">
            <v>SSECT</v>
          </cell>
          <cell r="AF45">
            <v>1</v>
          </cell>
          <cell r="AG45">
            <v>1.5809160571976316E-2</v>
          </cell>
          <cell r="AH45">
            <v>0.24309425693512807</v>
          </cell>
          <cell r="AI45">
            <v>7.4721664419216613E-2</v>
          </cell>
          <cell r="AJ45">
            <v>0</v>
          </cell>
          <cell r="AK45">
            <v>0.13228750343758439</v>
          </cell>
          <cell r="AL45">
            <v>0.42955832330444099</v>
          </cell>
          <cell r="AM45">
            <v>6.3771021918261492E-2</v>
          </cell>
          <cell r="AN45">
            <v>3.6986136395465032E-2</v>
          </cell>
          <cell r="AO45">
            <v>3.7719330179271796E-3</v>
          </cell>
        </row>
        <row r="46">
          <cell r="G46" t="str">
            <v>SSCCH</v>
          </cell>
          <cell r="J46">
            <v>1</v>
          </cell>
          <cell r="K46">
            <v>1.8064476482371677E-2</v>
          </cell>
          <cell r="L46">
            <v>0.27411210568085409</v>
          </cell>
          <cell r="M46">
            <v>8.2770289197581767E-2</v>
          </cell>
          <cell r="N46">
            <v>0</v>
          </cell>
          <cell r="O46">
            <v>0.11993402473047464</v>
          </cell>
          <cell r="P46">
            <v>0.41648525290831312</v>
          </cell>
          <cell r="Q46">
            <v>5.3895280331553455E-2</v>
          </cell>
          <cell r="R46">
            <v>3.1637343840572159E-2</v>
          </cell>
          <cell r="S46">
            <v>3.1012268282790368E-3</v>
          </cell>
          <cell r="AC46" t="str">
            <v>SSCCH</v>
          </cell>
          <cell r="AF46">
            <v>1</v>
          </cell>
          <cell r="AG46">
            <v>1.8064476482371677E-2</v>
          </cell>
          <cell r="AH46">
            <v>0.27411210568085409</v>
          </cell>
          <cell r="AI46">
            <v>8.2770289197581767E-2</v>
          </cell>
          <cell r="AJ46">
            <v>0</v>
          </cell>
          <cell r="AK46">
            <v>0.11993402473047464</v>
          </cell>
          <cell r="AL46">
            <v>0.41648525290831312</v>
          </cell>
          <cell r="AM46">
            <v>5.3895280331553455E-2</v>
          </cell>
          <cell r="AN46">
            <v>3.1637343840572159E-2</v>
          </cell>
          <cell r="AO46">
            <v>3.1012268282790368E-3</v>
          </cell>
        </row>
        <row r="47">
          <cell r="G47" t="str">
            <v>SSECH</v>
          </cell>
          <cell r="J47">
            <v>1.0000000000000002</v>
          </cell>
          <cell r="K47">
            <v>1.5970018427634472E-2</v>
          </cell>
          <cell r="L47">
            <v>0.24914392539901078</v>
          </cell>
          <cell r="M47">
            <v>7.619188888218173E-2</v>
          </cell>
          <cell r="N47">
            <v>0</v>
          </cell>
          <cell r="O47">
            <v>0.13360602929543722</v>
          </cell>
          <cell r="P47">
            <v>0.42239411888888234</v>
          </cell>
          <cell r="Q47">
            <v>6.1299985689753367E-2</v>
          </cell>
          <cell r="R47">
            <v>3.7715002585325681E-2</v>
          </cell>
          <cell r="S47">
            <v>3.6790308317746446E-3</v>
          </cell>
          <cell r="AC47" t="str">
            <v>SSECH</v>
          </cell>
          <cell r="AF47">
            <v>1.0000000000000002</v>
          </cell>
          <cell r="AG47">
            <v>1.5970018427634472E-2</v>
          </cell>
          <cell r="AH47">
            <v>0.24914392539901078</v>
          </cell>
          <cell r="AI47">
            <v>7.619188888218173E-2</v>
          </cell>
          <cell r="AJ47">
            <v>0</v>
          </cell>
          <cell r="AK47">
            <v>0.13360602929543722</v>
          </cell>
          <cell r="AL47">
            <v>0.42239411888888234</v>
          </cell>
          <cell r="AM47">
            <v>6.1299985689753367E-2</v>
          </cell>
          <cell r="AN47">
            <v>3.7715002585325681E-2</v>
          </cell>
          <cell r="AO47">
            <v>3.6790308317746446E-3</v>
          </cell>
        </row>
        <row r="48">
          <cell r="G48" t="str">
            <v>SSGCH</v>
          </cell>
          <cell r="J48">
            <v>1</v>
          </cell>
          <cell r="K48">
            <v>1.7540861968687375E-2</v>
          </cell>
          <cell r="L48">
            <v>0.26787006061039326</v>
          </cell>
          <cell r="M48">
            <v>8.1125689118731747E-2</v>
          </cell>
          <cell r="N48">
            <v>0</v>
          </cell>
          <cell r="O48">
            <v>0.12335202587171529</v>
          </cell>
          <cell r="P48">
            <v>0.41796246940345538</v>
          </cell>
          <cell r="Q48">
            <v>5.5746456671103436E-2</v>
          </cell>
          <cell r="R48">
            <v>3.3156758526760539E-2</v>
          </cell>
          <cell r="S48">
            <v>3.2456778291529388E-3</v>
          </cell>
          <cell r="AC48" t="str">
            <v>SSGCH</v>
          </cell>
          <cell r="AF48">
            <v>1</v>
          </cell>
          <cell r="AG48">
            <v>1.7540861968687375E-2</v>
          </cell>
          <cell r="AH48">
            <v>0.26787006061039326</v>
          </cell>
          <cell r="AI48">
            <v>8.1125689118731747E-2</v>
          </cell>
          <cell r="AJ48">
            <v>0</v>
          </cell>
          <cell r="AK48">
            <v>0.12335202587171529</v>
          </cell>
          <cell r="AL48">
            <v>0.41796246940345538</v>
          </cell>
          <cell r="AM48">
            <v>5.5746456671103436E-2</v>
          </cell>
          <cell r="AN48">
            <v>3.3156758526760539E-2</v>
          </cell>
          <cell r="AO48">
            <v>3.2456778291529388E-3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1.7082789602651697E-2</v>
          </cell>
          <cell r="L52">
            <v>0.25821646067652754</v>
          </cell>
          <cell r="M52">
            <v>7.9507481571319885E-2</v>
          </cell>
          <cell r="N52">
            <v>0</v>
          </cell>
          <cell r="O52">
            <v>0.12160479705269367</v>
          </cell>
          <cell r="P52">
            <v>0.43175466958865349</v>
          </cell>
          <cell r="Q52">
            <v>5.6340571136564113E-2</v>
          </cell>
          <cell r="R52">
            <v>3.2123830367595189E-2</v>
          </cell>
          <cell r="S52">
            <v>3.3694000039944313E-3</v>
          </cell>
          <cell r="AC52" t="str">
            <v>SSGCT</v>
          </cell>
          <cell r="AF52">
            <v>1</v>
          </cell>
          <cell r="AG52">
            <v>1.7082789602651697E-2</v>
          </cell>
          <cell r="AH52">
            <v>0.25821646067652754</v>
          </cell>
          <cell r="AI52">
            <v>7.9507481571319885E-2</v>
          </cell>
          <cell r="AJ52">
            <v>0</v>
          </cell>
          <cell r="AK52">
            <v>0.12160479705269367</v>
          </cell>
          <cell r="AL52">
            <v>0.43175466958865349</v>
          </cell>
          <cell r="AM52">
            <v>5.6340571136564113E-2</v>
          </cell>
          <cell r="AN52">
            <v>3.2123830367595189E-2</v>
          </cell>
          <cell r="AO52">
            <v>3.3694000039944313E-3</v>
          </cell>
        </row>
        <row r="53">
          <cell r="G53" t="str">
            <v>MC</v>
          </cell>
          <cell r="J53">
            <v>1</v>
          </cell>
          <cell r="K53">
            <v>1.180782903296834E-2</v>
          </cell>
          <cell r="L53">
            <v>0.44496859995830013</v>
          </cell>
          <cell r="M53">
            <v>9.7570368923344683E-2</v>
          </cell>
          <cell r="N53">
            <v>0</v>
          </cell>
          <cell r="O53">
            <v>8.4051841874460048E-2</v>
          </cell>
          <cell r="P53">
            <v>0.29814936341127302</v>
          </cell>
          <cell r="Q53">
            <v>3.8912167920323017E-2</v>
          </cell>
          <cell r="R53">
            <v>2.2213536867180837E-2</v>
          </cell>
          <cell r="S53">
            <v>2.3262920121499609E-3</v>
          </cell>
          <cell r="AC53" t="str">
            <v>MC</v>
          </cell>
          <cell r="AF53">
            <v>1</v>
          </cell>
          <cell r="AG53">
            <v>1.180782903296834E-2</v>
          </cell>
          <cell r="AH53">
            <v>0.44496859995830013</v>
          </cell>
          <cell r="AI53">
            <v>9.7570368923344683E-2</v>
          </cell>
          <cell r="AJ53">
            <v>0</v>
          </cell>
          <cell r="AK53">
            <v>8.4051841874460048E-2</v>
          </cell>
          <cell r="AL53">
            <v>0.29814936341127302</v>
          </cell>
          <cell r="AM53">
            <v>3.8912167920323017E-2</v>
          </cell>
          <cell r="AN53">
            <v>2.2213536867180837E-2</v>
          </cell>
          <cell r="AO53">
            <v>2.3262920121499609E-3</v>
          </cell>
        </row>
        <row r="54">
          <cell r="G54" t="str">
            <v>SNPD</v>
          </cell>
          <cell r="J54">
            <v>0.99999999999999989</v>
          </cell>
          <cell r="K54">
            <v>3.4732701187854258E-2</v>
          </cell>
          <cell r="L54">
            <v>0.27867821346003097</v>
          </cell>
          <cell r="M54">
            <v>6.5238003373981709E-2</v>
          </cell>
          <cell r="N54">
            <v>0</v>
          </cell>
          <cell r="O54">
            <v>8.2731324119741698E-2</v>
          </cell>
          <cell r="P54">
            <v>0.47631399652631989</v>
          </cell>
          <cell r="Q54">
            <v>4.6304676633237174E-2</v>
          </cell>
          <cell r="R54">
            <v>1.6001084698834243E-2</v>
          </cell>
          <cell r="S54">
            <v>0</v>
          </cell>
          <cell r="AC54" t="str">
            <v>SNPD</v>
          </cell>
          <cell r="AF54">
            <v>0.99999999999999989</v>
          </cell>
          <cell r="AG54">
            <v>3.4732701187854258E-2</v>
          </cell>
          <cell r="AH54">
            <v>0.27867821346003097</v>
          </cell>
          <cell r="AI54">
            <v>6.5238003373981709E-2</v>
          </cell>
          <cell r="AJ54">
            <v>0</v>
          </cell>
          <cell r="AK54">
            <v>8.2731324119741698E-2</v>
          </cell>
          <cell r="AL54">
            <v>0.47631399652631989</v>
          </cell>
          <cell r="AM54">
            <v>4.6304676633237174E-2</v>
          </cell>
          <cell r="AN54">
            <v>1.6001084698834243E-2</v>
          </cell>
          <cell r="AO54">
            <v>0</v>
          </cell>
        </row>
        <row r="55">
          <cell r="G55" t="str">
            <v>DGUH</v>
          </cell>
          <cell r="J55">
            <v>0.99999999999999989</v>
          </cell>
          <cell r="K55">
            <v>0</v>
          </cell>
          <cell r="L55">
            <v>0</v>
          </cell>
          <cell r="M55">
            <v>0</v>
          </cell>
          <cell r="N55">
            <v>0</v>
          </cell>
          <cell r="O55">
            <v>0</v>
          </cell>
          <cell r="P55">
            <v>0.82452500520838345</v>
          </cell>
          <cell r="Q55">
            <v>0.10761067905724976</v>
          </cell>
          <cell r="R55">
            <v>6.1431010254561498E-2</v>
          </cell>
          <cell r="S55">
            <v>6.433305479805175E-3</v>
          </cell>
          <cell r="AC55" t="str">
            <v>DGUH</v>
          </cell>
          <cell r="AF55">
            <v>0.99999999999999989</v>
          </cell>
          <cell r="AG55">
            <v>0</v>
          </cell>
          <cell r="AH55">
            <v>0</v>
          </cell>
          <cell r="AI55">
            <v>0</v>
          </cell>
          <cell r="AJ55">
            <v>0</v>
          </cell>
          <cell r="AK55">
            <v>0</v>
          </cell>
          <cell r="AL55">
            <v>0.82452500520838345</v>
          </cell>
          <cell r="AM55">
            <v>0.10761067905724976</v>
          </cell>
          <cell r="AN55">
            <v>6.1431010254561498E-2</v>
          </cell>
          <cell r="AO55">
            <v>6.433305479805175E-3</v>
          </cell>
        </row>
        <row r="56">
          <cell r="G56" t="str">
            <v>DEUH</v>
          </cell>
          <cell r="J56">
            <v>0.99999999999999989</v>
          </cell>
          <cell r="K56">
            <v>0</v>
          </cell>
          <cell r="L56">
            <v>0</v>
          </cell>
          <cell r="M56">
            <v>0</v>
          </cell>
          <cell r="N56">
            <v>0</v>
          </cell>
          <cell r="O56">
            <v>0</v>
          </cell>
          <cell r="P56">
            <v>0.80427561353028021</v>
          </cell>
          <cell r="Q56">
            <v>0.11936633867479554</v>
          </cell>
          <cell r="R56">
            <v>6.9295025389764384E-2</v>
          </cell>
          <cell r="S56">
            <v>7.0630224051597404E-3</v>
          </cell>
          <cell r="AC56" t="str">
            <v>DEUH</v>
          </cell>
          <cell r="AF56">
            <v>0.99999999999999989</v>
          </cell>
          <cell r="AG56">
            <v>0</v>
          </cell>
          <cell r="AH56">
            <v>0</v>
          </cell>
          <cell r="AI56">
            <v>0</v>
          </cell>
          <cell r="AJ56">
            <v>0</v>
          </cell>
          <cell r="AK56">
            <v>0</v>
          </cell>
          <cell r="AL56">
            <v>0.80427561353028021</v>
          </cell>
          <cell r="AM56">
            <v>0.11936633867479554</v>
          </cell>
          <cell r="AN56">
            <v>6.9295025389764384E-2</v>
          </cell>
          <cell r="AO56">
            <v>7.0630224051597404E-3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1.5812188576226356E-2</v>
          </cell>
          <cell r="L58">
            <v>0.24309875911998477</v>
          </cell>
          <cell r="M58">
            <v>7.4685069460376022E-2</v>
          </cell>
          <cell r="N58">
            <v>0</v>
          </cell>
          <cell r="O58">
            <v>0.13234119868622005</v>
          </cell>
          <cell r="P58">
            <v>0.42953367339171594</v>
          </cell>
          <cell r="Q58">
            <v>6.3749119167311727E-2</v>
          </cell>
          <cell r="R58">
            <v>3.7007894187900944E-2</v>
          </cell>
          <cell r="S58">
            <v>3.7720974102642434E-3</v>
          </cell>
          <cell r="AC58" t="str">
            <v>DNPGMU</v>
          </cell>
          <cell r="AF58">
            <v>1</v>
          </cell>
          <cell r="AG58">
            <v>1.5812188576226356E-2</v>
          </cell>
          <cell r="AH58">
            <v>0.24309875911998477</v>
          </cell>
          <cell r="AI58">
            <v>7.4685069460376022E-2</v>
          </cell>
          <cell r="AJ58">
            <v>0</v>
          </cell>
          <cell r="AK58">
            <v>0.13234119868622005</v>
          </cell>
          <cell r="AL58">
            <v>0.42953367339171594</v>
          </cell>
          <cell r="AM58">
            <v>6.3749119167311727E-2</v>
          </cell>
          <cell r="AN58">
            <v>3.7007894187900944E-2</v>
          </cell>
          <cell r="AO58">
            <v>3.7720974102642434E-3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1.7090866469273453E-2</v>
          </cell>
          <cell r="L65">
            <v>0.25837432114839332</v>
          </cell>
          <cell r="M65">
            <v>7.9488263420676664E-2</v>
          </cell>
          <cell r="N65">
            <v>0</v>
          </cell>
          <cell r="O65">
            <v>0.12165816442311415</v>
          </cell>
          <cell r="P65">
            <v>0.43154681048764926</v>
          </cell>
          <cell r="Q65">
            <v>5.6322179470869545E-2</v>
          </cell>
          <cell r="R65">
            <v>3.215227721770559E-2</v>
          </cell>
          <cell r="S65">
            <v>3.3671173623181835E-3</v>
          </cell>
          <cell r="AC65" t="str">
            <v>SNPPH-P</v>
          </cell>
          <cell r="AF65">
            <v>1.0000000000000002</v>
          </cell>
          <cell r="AG65">
            <v>1.7090866469273453E-2</v>
          </cell>
          <cell r="AH65">
            <v>0.25837432114839332</v>
          </cell>
          <cell r="AI65">
            <v>7.9488263420676664E-2</v>
          </cell>
          <cell r="AJ65">
            <v>0</v>
          </cell>
          <cell r="AK65">
            <v>0.12165816442311415</v>
          </cell>
          <cell r="AL65">
            <v>0.43154681048764926</v>
          </cell>
          <cell r="AM65">
            <v>5.6322179470869538E-2</v>
          </cell>
          <cell r="AN65">
            <v>3.215227721770559E-2</v>
          </cell>
          <cell r="AO65">
            <v>3.3671173623181835E-3</v>
          </cell>
        </row>
        <row r="66">
          <cell r="G66" t="str">
            <v>SNPPH-U</v>
          </cell>
          <cell r="J66">
            <v>1.0000000000000002</v>
          </cell>
          <cell r="K66">
            <v>1.7090866469273453E-2</v>
          </cell>
          <cell r="L66">
            <v>0.25837432114839332</v>
          </cell>
          <cell r="M66">
            <v>7.9488263420676664E-2</v>
          </cell>
          <cell r="N66">
            <v>0</v>
          </cell>
          <cell r="O66">
            <v>0.12165816442311415</v>
          </cell>
          <cell r="P66">
            <v>0.43154681048764926</v>
          </cell>
          <cell r="Q66">
            <v>5.6322179470869545E-2</v>
          </cell>
          <cell r="R66">
            <v>3.215227721770559E-2</v>
          </cell>
          <cell r="S66">
            <v>3.3671173623181835E-3</v>
          </cell>
          <cell r="AC66" t="str">
            <v>SNPPH-U</v>
          </cell>
          <cell r="AF66">
            <v>1.0000000000000002</v>
          </cell>
          <cell r="AG66">
            <v>1.7090866469273453E-2</v>
          </cell>
          <cell r="AH66">
            <v>0.25837432114839332</v>
          </cell>
          <cell r="AI66">
            <v>7.9488263420676664E-2</v>
          </cell>
          <cell r="AJ66">
            <v>0</v>
          </cell>
          <cell r="AK66">
            <v>0.12165816442311415</v>
          </cell>
          <cell r="AL66">
            <v>0.43154681048764926</v>
          </cell>
          <cell r="AM66">
            <v>5.6322179470869538E-2</v>
          </cell>
          <cell r="AN66">
            <v>3.215227721770559E-2</v>
          </cell>
          <cell r="AO66">
            <v>3.3671173623181835E-3</v>
          </cell>
        </row>
        <row r="67">
          <cell r="G67" t="str">
            <v>CN</v>
          </cell>
          <cell r="J67">
            <v>1</v>
          </cell>
          <cell r="K67">
            <v>2.4420669157867128E-2</v>
          </cell>
          <cell r="L67">
            <v>0.2981540998925532</v>
          </cell>
          <cell r="M67">
            <v>6.8208545786359931E-2</v>
          </cell>
          <cell r="N67">
            <v>0</v>
          </cell>
          <cell r="O67">
            <v>6.5308305019904866E-2</v>
          </cell>
          <cell r="P67">
            <v>0.49744393275450566</v>
          </cell>
          <cell r="Q67">
            <v>3.800699688845563E-2</v>
          </cell>
          <cell r="R67">
            <v>8.457450500353585E-3</v>
          </cell>
          <cell r="S67">
            <v>0</v>
          </cell>
          <cell r="T67">
            <v>0</v>
          </cell>
          <cell r="U67">
            <v>0</v>
          </cell>
          <cell r="AC67" t="str">
            <v>CN</v>
          </cell>
          <cell r="AF67">
            <v>1</v>
          </cell>
          <cell r="AG67">
            <v>2.4420669157867128E-2</v>
          </cell>
          <cell r="AH67">
            <v>0.2981540998925532</v>
          </cell>
          <cell r="AI67">
            <v>6.8208545786359931E-2</v>
          </cell>
          <cell r="AJ67">
            <v>0</v>
          </cell>
          <cell r="AK67">
            <v>6.5308305019904866E-2</v>
          </cell>
          <cell r="AL67">
            <v>0.49744393275450566</v>
          </cell>
          <cell r="AM67">
            <v>3.800699688845563E-2</v>
          </cell>
          <cell r="AN67">
            <v>8.457450500353585E-3</v>
          </cell>
          <cell r="AO67">
            <v>0</v>
          </cell>
          <cell r="AP67">
            <v>0</v>
          </cell>
          <cell r="AQ67">
            <v>0</v>
          </cell>
        </row>
        <row r="68">
          <cell r="G68" t="str">
            <v>CNP</v>
          </cell>
          <cell r="J68">
            <v>1</v>
          </cell>
          <cell r="K68">
            <v>5.35433410627906E-2</v>
          </cell>
          <cell r="L68">
            <v>0.65371536531682028</v>
          </cell>
          <cell r="M68">
            <v>0.14955009655251433</v>
          </cell>
          <cell r="N68">
            <v>0</v>
          </cell>
          <cell r="O68">
            <v>0.14319119706787486</v>
          </cell>
          <cell r="P68">
            <v>0</v>
          </cell>
          <cell r="Q68">
            <v>0</v>
          </cell>
          <cell r="R68">
            <v>0</v>
          </cell>
          <cell r="S68">
            <v>0</v>
          </cell>
          <cell r="T68">
            <v>0</v>
          </cell>
          <cell r="U68">
            <v>0</v>
          </cell>
          <cell r="AC68" t="str">
            <v>CNP</v>
          </cell>
          <cell r="AF68">
            <v>1</v>
          </cell>
          <cell r="AG68">
            <v>5.35433410627906E-2</v>
          </cell>
          <cell r="AH68">
            <v>0.65371536531682028</v>
          </cell>
          <cell r="AI68">
            <v>0.14955009655251433</v>
          </cell>
          <cell r="AJ68">
            <v>0</v>
          </cell>
          <cell r="AK68">
            <v>0.14319119706787486</v>
          </cell>
          <cell r="AL68">
            <v>0</v>
          </cell>
          <cell r="AM68">
            <v>0</v>
          </cell>
          <cell r="AN68">
            <v>0</v>
          </cell>
          <cell r="AO68">
            <v>0</v>
          </cell>
          <cell r="AP68">
            <v>0</v>
          </cell>
          <cell r="AQ68">
            <v>0</v>
          </cell>
        </row>
        <row r="69">
          <cell r="G69" t="str">
            <v>CNU</v>
          </cell>
          <cell r="J69">
            <v>1.0000000000000002</v>
          </cell>
          <cell r="K69">
            <v>0</v>
          </cell>
          <cell r="L69">
            <v>0</v>
          </cell>
          <cell r="M69">
            <v>0</v>
          </cell>
          <cell r="N69">
            <v>0</v>
          </cell>
          <cell r="O69">
            <v>0</v>
          </cell>
          <cell r="P69">
            <v>0.91457302537503427</v>
          </cell>
          <cell r="Q69">
            <v>6.9877571804356345E-2</v>
          </cell>
          <cell r="R69">
            <v>1.5549402820609466E-2</v>
          </cell>
          <cell r="S69">
            <v>0</v>
          </cell>
          <cell r="T69">
            <v>0</v>
          </cell>
          <cell r="U69">
            <v>0</v>
          </cell>
          <cell r="AC69" t="str">
            <v>CNU</v>
          </cell>
          <cell r="AF69">
            <v>1.0000000000000002</v>
          </cell>
          <cell r="AG69">
            <v>0</v>
          </cell>
          <cell r="AH69">
            <v>0</v>
          </cell>
          <cell r="AI69">
            <v>0</v>
          </cell>
          <cell r="AJ69">
            <v>0</v>
          </cell>
          <cell r="AK69">
            <v>0</v>
          </cell>
          <cell r="AL69">
            <v>0.91457302537503427</v>
          </cell>
          <cell r="AM69">
            <v>6.9877571804356345E-2</v>
          </cell>
          <cell r="AN69">
            <v>1.5549402820609466E-2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1</v>
          </cell>
          <cell r="K73">
            <v>1.3188908206637118E-2</v>
          </cell>
          <cell r="L73">
            <v>0.20737086285759723</v>
          </cell>
          <cell r="M73">
            <v>6.8689938734128916E-2</v>
          </cell>
          <cell r="N73">
            <v>0</v>
          </cell>
          <cell r="O73">
            <v>0.10467852896663132</v>
          </cell>
          <cell r="P73">
            <v>0.44631650314977844</v>
          </cell>
          <cell r="Q73">
            <v>5.314985259828349E-2</v>
          </cell>
          <cell r="R73">
            <v>3.9473375693537614E-2</v>
          </cell>
          <cell r="S73">
            <v>4.2586383201744541E-3</v>
          </cell>
          <cell r="T73">
            <v>5.1139193318290144E-2</v>
          </cell>
          <cell r="U73">
            <v>1.1734198154941259E-2</v>
          </cell>
          <cell r="AC73" t="str">
            <v>EXCTAX</v>
          </cell>
          <cell r="AF73">
            <v>1</v>
          </cell>
          <cell r="AG73">
            <v>1.3188908206637118E-2</v>
          </cell>
          <cell r="AH73">
            <v>0.20737086285759723</v>
          </cell>
          <cell r="AI73">
            <v>6.8689938734128916E-2</v>
          </cell>
          <cell r="AJ73">
            <v>0</v>
          </cell>
          <cell r="AK73">
            <v>0.10467852896663132</v>
          </cell>
          <cell r="AL73">
            <v>0.44631650314977844</v>
          </cell>
          <cell r="AM73">
            <v>5.314985259828349E-2</v>
          </cell>
          <cell r="AN73">
            <v>3.9473375693537614E-2</v>
          </cell>
          <cell r="AO73">
            <v>4.2586383201744541E-3</v>
          </cell>
          <cell r="AP73">
            <v>5.1139193318290144E-2</v>
          </cell>
          <cell r="AQ73">
            <v>1.1734198154941259E-2</v>
          </cell>
        </row>
        <row r="74">
          <cell r="G74" t="str">
            <v>INT</v>
          </cell>
          <cell r="J74">
            <v>1.0000000000000002</v>
          </cell>
          <cell r="K74">
            <v>2.1693872760377819E-2</v>
          </cell>
          <cell r="L74">
            <v>0.26485869044935878</v>
          </cell>
          <cell r="M74">
            <v>7.5919307922309789E-2</v>
          </cell>
          <cell r="N74">
            <v>0</v>
          </cell>
          <cell r="O74">
            <v>0.11168658099317165</v>
          </cell>
          <cell r="P74">
            <v>0.441188438571263</v>
          </cell>
          <cell r="Q74">
            <v>5.4232833210865895E-2</v>
          </cell>
          <cell r="R74">
            <v>2.7971158755397674E-2</v>
          </cell>
          <cell r="S74">
            <v>2.4491173372555254E-3</v>
          </cell>
          <cell r="U74">
            <v>0</v>
          </cell>
          <cell r="AC74" t="str">
            <v>INT</v>
          </cell>
          <cell r="AF74">
            <v>1.0000000000000002</v>
          </cell>
          <cell r="AG74">
            <v>2.1693872760377819E-2</v>
          </cell>
          <cell r="AH74">
            <v>0.26485869044935878</v>
          </cell>
          <cell r="AI74">
            <v>7.5919307922309789E-2</v>
          </cell>
          <cell r="AJ74">
            <v>0</v>
          </cell>
          <cell r="AK74">
            <v>0.11168658099317165</v>
          </cell>
          <cell r="AL74">
            <v>0.441188438571263</v>
          </cell>
          <cell r="AM74">
            <v>5.4232833210865895E-2</v>
          </cell>
          <cell r="AN74">
            <v>2.7971158755397674E-2</v>
          </cell>
          <cell r="AO74">
            <v>2.4491173372555254E-3</v>
          </cell>
          <cell r="AQ74">
            <v>0</v>
          </cell>
        </row>
        <row r="75">
          <cell r="G75" t="str">
            <v>CIAC</v>
          </cell>
          <cell r="J75">
            <v>0.99999999999999989</v>
          </cell>
          <cell r="K75">
            <v>3.4732701187854258E-2</v>
          </cell>
          <cell r="L75">
            <v>0.27867821346003097</v>
          </cell>
          <cell r="M75">
            <v>6.5238003373981709E-2</v>
          </cell>
          <cell r="N75">
            <v>0</v>
          </cell>
          <cell r="O75">
            <v>8.2731324119741698E-2</v>
          </cell>
          <cell r="P75">
            <v>0.47631399652631989</v>
          </cell>
          <cell r="Q75">
            <v>4.6304676633237174E-2</v>
          </cell>
          <cell r="R75">
            <v>1.6001084698834243E-2</v>
          </cell>
          <cell r="S75">
            <v>0</v>
          </cell>
          <cell r="AC75" t="str">
            <v>CIAC</v>
          </cell>
          <cell r="AF75">
            <v>0.99999999999999989</v>
          </cell>
          <cell r="AG75">
            <v>3.4732701187854258E-2</v>
          </cell>
          <cell r="AH75">
            <v>0.27867821346003097</v>
          </cell>
          <cell r="AI75">
            <v>6.5238003373981709E-2</v>
          </cell>
          <cell r="AJ75">
            <v>0</v>
          </cell>
          <cell r="AK75">
            <v>8.2731324119741698E-2</v>
          </cell>
          <cell r="AL75">
            <v>0.47631399652631989</v>
          </cell>
          <cell r="AM75">
            <v>4.6304676633237174E-2</v>
          </cell>
          <cell r="AN75">
            <v>1.6001084698834243E-2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1.0000000000000002</v>
          </cell>
          <cell r="K78">
            <v>3.9989632413891821E-2</v>
          </cell>
          <cell r="L78">
            <v>0.47063731878242665</v>
          </cell>
          <cell r="M78">
            <v>0.1304696247095341</v>
          </cell>
          <cell r="N78">
            <v>0</v>
          </cell>
          <cell r="O78">
            <v>5.0712981417878798E-2</v>
          </cell>
          <cell r="P78">
            <v>0.27449474598016738</v>
          </cell>
          <cell r="Q78">
            <v>3.3441229090980462E-2</v>
          </cell>
          <cell r="R78">
            <v>2.5446760512086832E-4</v>
          </cell>
          <cell r="S78">
            <v>0</v>
          </cell>
          <cell r="T78">
            <v>0</v>
          </cell>
          <cell r="U78">
            <v>0</v>
          </cell>
          <cell r="AC78" t="str">
            <v>BADDEBT</v>
          </cell>
          <cell r="AF78">
            <v>1.0000000000000002</v>
          </cell>
          <cell r="AG78">
            <v>3.9989632413891821E-2</v>
          </cell>
          <cell r="AH78">
            <v>0.47063731878242665</v>
          </cell>
          <cell r="AI78">
            <v>0.1304696247095341</v>
          </cell>
          <cell r="AJ78">
            <v>0</v>
          </cell>
          <cell r="AK78">
            <v>5.0712981417878798E-2</v>
          </cell>
          <cell r="AL78">
            <v>0.27449474598016738</v>
          </cell>
          <cell r="AM78">
            <v>3.3441229090980462E-2</v>
          </cell>
          <cell r="AN78">
            <v>2.5446760512086832E-4</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1.7090866469273443E-2</v>
          </cell>
          <cell r="L89">
            <v>0.25837432114839337</v>
          </cell>
          <cell r="M89">
            <v>7.9488263420676664E-2</v>
          </cell>
          <cell r="N89">
            <v>0</v>
          </cell>
          <cell r="O89">
            <v>0.1216581644231141</v>
          </cell>
          <cell r="P89">
            <v>0.4315468104876492</v>
          </cell>
          <cell r="Q89">
            <v>5.6322179470869517E-2</v>
          </cell>
          <cell r="R89">
            <v>3.2152277217705583E-2</v>
          </cell>
          <cell r="S89">
            <v>3.3671173623181826E-3</v>
          </cell>
          <cell r="AC89" t="str">
            <v>SNPPS</v>
          </cell>
          <cell r="AF89">
            <v>1</v>
          </cell>
          <cell r="AG89">
            <v>1.7090866469273443E-2</v>
          </cell>
          <cell r="AH89">
            <v>0.25837432114839337</v>
          </cell>
          <cell r="AI89">
            <v>7.9488263420676664E-2</v>
          </cell>
          <cell r="AJ89">
            <v>0</v>
          </cell>
          <cell r="AK89">
            <v>0.1216581644231141</v>
          </cell>
          <cell r="AL89">
            <v>0.4315468104876492</v>
          </cell>
          <cell r="AM89">
            <v>5.6322179470869517E-2</v>
          </cell>
          <cell r="AN89">
            <v>3.2152277217705583E-2</v>
          </cell>
          <cell r="AO89">
            <v>3.3671173623181826E-3</v>
          </cell>
        </row>
        <row r="90">
          <cell r="G90" t="str">
            <v>SNPT</v>
          </cell>
          <cell r="J90">
            <v>1</v>
          </cell>
          <cell r="K90">
            <v>1.7090866469273446E-2</v>
          </cell>
          <cell r="L90">
            <v>0.25837432114839326</v>
          </cell>
          <cell r="M90">
            <v>7.9488263420676705E-2</v>
          </cell>
          <cell r="N90">
            <v>0</v>
          </cell>
          <cell r="O90">
            <v>0.12165816442311415</v>
          </cell>
          <cell r="P90">
            <v>0.43154681048764915</v>
          </cell>
          <cell r="Q90">
            <v>5.6322179470869531E-2</v>
          </cell>
          <cell r="R90">
            <v>3.2152277217705583E-2</v>
          </cell>
          <cell r="S90">
            <v>3.3671173623181843E-3</v>
          </cell>
          <cell r="AC90" t="str">
            <v>SNPT</v>
          </cell>
          <cell r="AF90">
            <v>1</v>
          </cell>
          <cell r="AG90">
            <v>1.7090866469273446E-2</v>
          </cell>
          <cell r="AH90">
            <v>0.25837432114839326</v>
          </cell>
          <cell r="AI90">
            <v>7.9488263420676705E-2</v>
          </cell>
          <cell r="AJ90">
            <v>0</v>
          </cell>
          <cell r="AK90">
            <v>0.12165816442311415</v>
          </cell>
          <cell r="AL90">
            <v>0.43154681048764915</v>
          </cell>
          <cell r="AM90">
            <v>5.6322179470869531E-2</v>
          </cell>
          <cell r="AN90">
            <v>3.2152277217705583E-2</v>
          </cell>
          <cell r="AO90">
            <v>3.3671173623181843E-3</v>
          </cell>
        </row>
        <row r="91">
          <cell r="G91" t="str">
            <v>SNPP</v>
          </cell>
          <cell r="J91">
            <v>1</v>
          </cell>
          <cell r="K91">
            <v>1.7090866469273443E-2</v>
          </cell>
          <cell r="L91">
            <v>0.25837432114839332</v>
          </cell>
          <cell r="M91">
            <v>7.9488263420676664E-2</v>
          </cell>
          <cell r="N91">
            <v>0</v>
          </cell>
          <cell r="O91">
            <v>0.12165816442311414</v>
          </cell>
          <cell r="P91">
            <v>0.4315468104876492</v>
          </cell>
          <cell r="Q91">
            <v>5.6322179470869503E-2</v>
          </cell>
          <cell r="R91">
            <v>3.2152277217705583E-2</v>
          </cell>
          <cell r="S91">
            <v>3.3671173623181826E-3</v>
          </cell>
          <cell r="AC91" t="str">
            <v>SNPP</v>
          </cell>
          <cell r="AF91">
            <v>1</v>
          </cell>
          <cell r="AG91">
            <v>1.7090866469273443E-2</v>
          </cell>
          <cell r="AH91">
            <v>0.25837432114839332</v>
          </cell>
          <cell r="AI91">
            <v>7.9488263420676664E-2</v>
          </cell>
          <cell r="AJ91">
            <v>0</v>
          </cell>
          <cell r="AK91">
            <v>0.12165816442311414</v>
          </cell>
          <cell r="AL91">
            <v>0.4315468104876492</v>
          </cell>
          <cell r="AM91">
            <v>5.6322179470869503E-2</v>
          </cell>
          <cell r="AN91">
            <v>3.2152277217705583E-2</v>
          </cell>
          <cell r="AO91">
            <v>3.3671173623181826E-3</v>
          </cell>
        </row>
        <row r="92">
          <cell r="G92" t="str">
            <v>SNPPH</v>
          </cell>
          <cell r="J92">
            <v>1.0000000000000002</v>
          </cell>
          <cell r="K92">
            <v>1.7090866469273453E-2</v>
          </cell>
          <cell r="L92">
            <v>0.25837432114839332</v>
          </cell>
          <cell r="M92">
            <v>7.9488263420676664E-2</v>
          </cell>
          <cell r="N92">
            <v>0</v>
          </cell>
          <cell r="O92">
            <v>0.12165816442311415</v>
          </cell>
          <cell r="P92">
            <v>0.43154681048764926</v>
          </cell>
          <cell r="Q92">
            <v>5.6322179470869545E-2</v>
          </cell>
          <cell r="R92">
            <v>3.215227721770559E-2</v>
          </cell>
          <cell r="S92">
            <v>3.3671173623181835E-3</v>
          </cell>
          <cell r="AC92" t="str">
            <v>SNPPH</v>
          </cell>
          <cell r="AF92">
            <v>1.0000000000000002</v>
          </cell>
          <cell r="AG92">
            <v>1.7090866469273453E-2</v>
          </cell>
          <cell r="AH92">
            <v>0.25837432114839332</v>
          </cell>
          <cell r="AI92">
            <v>7.9488263420676664E-2</v>
          </cell>
          <cell r="AJ92">
            <v>0</v>
          </cell>
          <cell r="AK92">
            <v>0.12165816442311415</v>
          </cell>
          <cell r="AL92">
            <v>0.43154681048764926</v>
          </cell>
          <cell r="AM92">
            <v>5.6322179470869538E-2</v>
          </cell>
          <cell r="AN92">
            <v>3.215227721770559E-2</v>
          </cell>
          <cell r="AO92">
            <v>3.3671173623181835E-3</v>
          </cell>
        </row>
        <row r="93">
          <cell r="G93" t="str">
            <v>SNPPN</v>
          </cell>
          <cell r="J93">
            <v>1</v>
          </cell>
          <cell r="K93">
            <v>1.709086646927345E-2</v>
          </cell>
          <cell r="L93">
            <v>0.25837432114839337</v>
          </cell>
          <cell r="M93">
            <v>7.9488263420676677E-2</v>
          </cell>
          <cell r="N93">
            <v>0</v>
          </cell>
          <cell r="O93">
            <v>0.12165816442311414</v>
          </cell>
          <cell r="P93">
            <v>0.4315468104876492</v>
          </cell>
          <cell r="Q93">
            <v>5.6322179470869517E-2</v>
          </cell>
          <cell r="R93">
            <v>3.2152277217705583E-2</v>
          </cell>
          <cell r="S93">
            <v>3.3671173623181843E-3</v>
          </cell>
          <cell r="AC93" t="str">
            <v>SNPPN</v>
          </cell>
          <cell r="AF93">
            <v>1</v>
          </cell>
          <cell r="AG93">
            <v>1.709086646927345E-2</v>
          </cell>
          <cell r="AH93">
            <v>0.25837432114839337</v>
          </cell>
          <cell r="AI93">
            <v>7.9488263420676677E-2</v>
          </cell>
          <cell r="AJ93">
            <v>0</v>
          </cell>
          <cell r="AK93">
            <v>0.12165816442311414</v>
          </cell>
          <cell r="AL93">
            <v>0.4315468104876492</v>
          </cell>
          <cell r="AM93">
            <v>5.6322179470869517E-2</v>
          </cell>
          <cell r="AN93">
            <v>3.2152277217705583E-2</v>
          </cell>
          <cell r="AO93">
            <v>3.3671173623181843E-3</v>
          </cell>
        </row>
        <row r="94">
          <cell r="G94" t="str">
            <v>SNPPO</v>
          </cell>
          <cell r="J94">
            <v>0.99999999999999989</v>
          </cell>
          <cell r="K94">
            <v>1.7090866469273443E-2</v>
          </cell>
          <cell r="L94">
            <v>0.25837432114839332</v>
          </cell>
          <cell r="M94">
            <v>7.9488263420676664E-2</v>
          </cell>
          <cell r="N94">
            <v>0</v>
          </cell>
          <cell r="O94">
            <v>0.12165816442311415</v>
          </cell>
          <cell r="P94">
            <v>0.43154681048764915</v>
          </cell>
          <cell r="Q94">
            <v>5.6322179470869503E-2</v>
          </cell>
          <cell r="R94">
            <v>3.2152277217705576E-2</v>
          </cell>
          <cell r="S94">
            <v>3.367117362318183E-3</v>
          </cell>
          <cell r="AC94" t="str">
            <v>SNPPO</v>
          </cell>
          <cell r="AF94">
            <v>0.99999999999999989</v>
          </cell>
          <cell r="AG94">
            <v>1.7090866469273443E-2</v>
          </cell>
          <cell r="AH94">
            <v>0.25837432114839332</v>
          </cell>
          <cell r="AI94">
            <v>7.9488263420676664E-2</v>
          </cell>
          <cell r="AJ94">
            <v>0</v>
          </cell>
          <cell r="AK94">
            <v>0.12165816442311415</v>
          </cell>
          <cell r="AL94">
            <v>0.43154681048764915</v>
          </cell>
          <cell r="AM94">
            <v>5.6322179470869503E-2</v>
          </cell>
          <cell r="AN94">
            <v>3.2152277217705576E-2</v>
          </cell>
          <cell r="AO94">
            <v>3.367117362318183E-3</v>
          </cell>
        </row>
        <row r="95">
          <cell r="G95" t="str">
            <v>SNPG</v>
          </cell>
          <cell r="J95">
            <v>1.0000000000000002</v>
          </cell>
          <cell r="K95">
            <v>2.3050573218493089E-2</v>
          </cell>
          <cell r="L95">
            <v>0.29275225326370813</v>
          </cell>
          <cell r="M95">
            <v>7.8781581630427977E-2</v>
          </cell>
          <cell r="N95">
            <v>0</v>
          </cell>
          <cell r="O95">
            <v>0.11155360222283341</v>
          </cell>
          <cell r="P95">
            <v>0.40161034567946252</v>
          </cell>
          <cell r="Q95">
            <v>6.338862124328988E-2</v>
          </cell>
          <cell r="R95">
            <v>2.7501403606191351E-2</v>
          </cell>
          <cell r="S95">
            <v>1.3616191355937815E-3</v>
          </cell>
          <cell r="AC95" t="str">
            <v>SNPG</v>
          </cell>
          <cell r="AF95">
            <v>1.0000000000000002</v>
          </cell>
          <cell r="AG95">
            <v>2.3050573218493089E-2</v>
          </cell>
          <cell r="AH95">
            <v>0.29275225326370813</v>
          </cell>
          <cell r="AI95">
            <v>7.8781581630427977E-2</v>
          </cell>
          <cell r="AJ95">
            <v>0</v>
          </cell>
          <cell r="AK95">
            <v>0.11155360222283341</v>
          </cell>
          <cell r="AL95">
            <v>0.40161034567946252</v>
          </cell>
          <cell r="AM95">
            <v>6.338862124328988E-2</v>
          </cell>
          <cell r="AN95">
            <v>2.7501403606191351E-2</v>
          </cell>
          <cell r="AO95">
            <v>1.3616191355937815E-3</v>
          </cell>
        </row>
        <row r="96">
          <cell r="G96" t="str">
            <v>SNPI</v>
          </cell>
          <cell r="J96">
            <v>1.0000000000000002</v>
          </cell>
          <cell r="K96">
            <v>1.9708824140523693E-2</v>
          </cell>
          <cell r="L96">
            <v>0.26555996130375109</v>
          </cell>
          <cell r="M96">
            <v>7.8142213063466831E-2</v>
          </cell>
          <cell r="N96">
            <v>0</v>
          </cell>
          <cell r="O96">
            <v>0.11534057453005574</v>
          </cell>
          <cell r="P96">
            <v>0.43470574840175075</v>
          </cell>
          <cell r="Q96">
            <v>5.5362739946127962E-2</v>
          </cell>
          <cell r="R96">
            <v>2.843354368613233E-2</v>
          </cell>
          <cell r="S96">
            <v>2.7463949281917796E-3</v>
          </cell>
          <cell r="AC96" t="str">
            <v>SNPI</v>
          </cell>
          <cell r="AF96">
            <v>1.0000000000000002</v>
          </cell>
          <cell r="AG96">
            <v>1.9708824140523693E-2</v>
          </cell>
          <cell r="AH96">
            <v>0.26555996130375109</v>
          </cell>
          <cell r="AI96">
            <v>7.8142213063466831E-2</v>
          </cell>
          <cell r="AJ96">
            <v>0</v>
          </cell>
          <cell r="AK96">
            <v>0.11534057453005574</v>
          </cell>
          <cell r="AL96">
            <v>0.43470574840175075</v>
          </cell>
          <cell r="AM96">
            <v>5.5362739946127962E-2</v>
          </cell>
          <cell r="AN96">
            <v>2.843354368613233E-2</v>
          </cell>
          <cell r="AO96">
            <v>2.7463949281917796E-3</v>
          </cell>
        </row>
        <row r="97">
          <cell r="G97" t="str">
            <v>TROJP</v>
          </cell>
          <cell r="J97">
            <v>1.0000000000000002</v>
          </cell>
          <cell r="K97">
            <v>1.6896625511434255E-2</v>
          </cell>
          <cell r="L97">
            <v>0.25605384637044959</v>
          </cell>
          <cell r="M97">
            <v>7.8758621498649733E-2</v>
          </cell>
          <cell r="N97">
            <v>0</v>
          </cell>
          <cell r="O97">
            <v>0.12328099908630652</v>
          </cell>
          <cell r="P97">
            <v>0.4312409995559815</v>
          </cell>
          <cell r="Q97">
            <v>5.7450388450077813E-2</v>
          </cell>
          <cell r="R97">
            <v>3.2889882596135518E-2</v>
          </cell>
          <cell r="S97">
            <v>3.4286369309652568E-3</v>
          </cell>
          <cell r="AC97" t="str">
            <v>TROJP</v>
          </cell>
          <cell r="AF97">
            <v>1.0000000000000002</v>
          </cell>
          <cell r="AG97">
            <v>1.6896625511434255E-2</v>
          </cell>
          <cell r="AH97">
            <v>0.25605384637044959</v>
          </cell>
          <cell r="AI97">
            <v>7.8758621498649733E-2</v>
          </cell>
          <cell r="AJ97">
            <v>0</v>
          </cell>
          <cell r="AK97">
            <v>0.12328099908630652</v>
          </cell>
          <cell r="AL97">
            <v>0.4312409995559815</v>
          </cell>
          <cell r="AM97">
            <v>5.7450388450077813E-2</v>
          </cell>
          <cell r="AN97">
            <v>3.2889882596135518E-2</v>
          </cell>
          <cell r="AO97">
            <v>3.4286369309652568E-3</v>
          </cell>
        </row>
        <row r="98">
          <cell r="G98" t="str">
            <v>TROJD</v>
          </cell>
          <cell r="J98">
            <v>1.0000000000000002</v>
          </cell>
          <cell r="K98">
            <v>1.686231863265885E-2</v>
          </cell>
          <cell r="L98">
            <v>0.25564400362773509</v>
          </cell>
          <cell r="M98">
            <v>7.8629751989114302E-2</v>
          </cell>
          <cell r="N98">
            <v>0</v>
          </cell>
          <cell r="O98">
            <v>0.12356762448540881</v>
          </cell>
          <cell r="P98">
            <v>0.43118698716499232</v>
          </cell>
          <cell r="Q98">
            <v>5.7649652956974787E-2</v>
          </cell>
          <cell r="R98">
            <v>3.3020158613013641E-2</v>
          </cell>
          <cell r="S98">
            <v>3.4395025301023744E-3</v>
          </cell>
          <cell r="AC98" t="str">
            <v>TROJD</v>
          </cell>
          <cell r="AF98">
            <v>1.0000000000000002</v>
          </cell>
          <cell r="AG98">
            <v>1.686231863265885E-2</v>
          </cell>
          <cell r="AH98">
            <v>0.25564400362773509</v>
          </cell>
          <cell r="AI98">
            <v>7.8629751989114302E-2</v>
          </cell>
          <cell r="AJ98">
            <v>0</v>
          </cell>
          <cell r="AK98">
            <v>0.12356762448540881</v>
          </cell>
          <cell r="AL98">
            <v>0.43118698716499232</v>
          </cell>
          <cell r="AM98">
            <v>5.7649652956974787E-2</v>
          </cell>
          <cell r="AN98">
            <v>3.3020158613013641E-2</v>
          </cell>
          <cell r="AO98">
            <v>3.4395025301023744E-3</v>
          </cell>
        </row>
        <row r="99">
          <cell r="G99" t="str">
            <v>IBT</v>
          </cell>
          <cell r="J99">
            <v>1.0000000000000002</v>
          </cell>
          <cell r="K99">
            <v>1.3185950104890787E-2</v>
          </cell>
          <cell r="L99">
            <v>0.2073224825135335</v>
          </cell>
          <cell r="M99">
            <v>6.8672811590564348E-2</v>
          </cell>
          <cell r="N99">
            <v>0</v>
          </cell>
          <cell r="O99">
            <v>0.1046525230723134</v>
          </cell>
          <cell r="P99">
            <v>0.4461898718347948</v>
          </cell>
          <cell r="Q99">
            <v>5.3135663673485947E-2</v>
          </cell>
          <cell r="R99">
            <v>3.9461089250168391E-2</v>
          </cell>
          <cell r="S99">
            <v>4.2572944086970805E-3</v>
          </cell>
          <cell r="T99">
            <v>5.2060402061800529E-2</v>
          </cell>
          <cell r="U99">
            <v>1.1061911489751303E-2</v>
          </cell>
          <cell r="AC99" t="str">
            <v>IBT</v>
          </cell>
          <cell r="AF99">
            <v>1.0000000000000002</v>
          </cell>
          <cell r="AG99">
            <v>1.3185950104890787E-2</v>
          </cell>
          <cell r="AH99">
            <v>0.2073224825135335</v>
          </cell>
          <cell r="AI99">
            <v>6.8672811590564348E-2</v>
          </cell>
          <cell r="AJ99">
            <v>0</v>
          </cell>
          <cell r="AK99">
            <v>0.1046525230723134</v>
          </cell>
          <cell r="AL99">
            <v>0.4461898718347948</v>
          </cell>
          <cell r="AM99">
            <v>5.3135663673485947E-2</v>
          </cell>
          <cell r="AN99">
            <v>3.9461089250168391E-2</v>
          </cell>
          <cell r="AO99">
            <v>4.2572944086970805E-3</v>
          </cell>
          <cell r="AP99">
            <v>5.2060402061800529E-2</v>
          </cell>
          <cell r="AQ99">
            <v>1.1061911489751303E-2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0.99999999999999989</v>
          </cell>
          <cell r="K101">
            <v>2.2536830862779602E-2</v>
          </cell>
          <cell r="L101">
            <v>0.27473134266122695</v>
          </cell>
          <cell r="M101">
            <v>6.0229438802328297E-2</v>
          </cell>
          <cell r="N101">
            <v>0</v>
          </cell>
          <cell r="O101">
            <v>0.11467682426697841</v>
          </cell>
          <cell r="P101">
            <v>0.42878246419184296</v>
          </cell>
          <cell r="Q101">
            <v>5.6374368927678768E-2</v>
          </cell>
          <cell r="R101">
            <v>2.4047589318853382E-2</v>
          </cell>
          <cell r="S101">
            <v>2.8269438730174415E-3</v>
          </cell>
          <cell r="T101">
            <v>0</v>
          </cell>
          <cell r="U101">
            <v>1.5794197095294182E-2</v>
          </cell>
          <cell r="AC101" t="str">
            <v>DITBAL</v>
          </cell>
          <cell r="AF101">
            <v>0.99999999999999989</v>
          </cell>
          <cell r="AG101">
            <v>2.2536830862779602E-2</v>
          </cell>
          <cell r="AH101">
            <v>0.27473134266122695</v>
          </cell>
          <cell r="AI101">
            <v>6.0229438802328297E-2</v>
          </cell>
          <cell r="AJ101">
            <v>0</v>
          </cell>
          <cell r="AK101">
            <v>0.11467682426697841</v>
          </cell>
          <cell r="AL101">
            <v>0.42878246419184296</v>
          </cell>
          <cell r="AM101">
            <v>5.6374368927678768E-2</v>
          </cell>
          <cell r="AN101">
            <v>2.4047589318853382E-2</v>
          </cell>
          <cell r="AO101">
            <v>2.8269438730174415E-3</v>
          </cell>
          <cell r="AP101">
            <v>0</v>
          </cell>
          <cell r="AQ101">
            <v>1.5794197095294182E-2</v>
          </cell>
        </row>
        <row r="102">
          <cell r="G102" t="str">
            <v>TAXDEPR</v>
          </cell>
          <cell r="J102">
            <v>1</v>
          </cell>
          <cell r="K102">
            <v>2.0865579310077688E-2</v>
          </cell>
          <cell r="L102">
            <v>0.26329555086065298</v>
          </cell>
          <cell r="M102">
            <v>7.091609745190082E-2</v>
          </cell>
          <cell r="N102">
            <v>0</v>
          </cell>
          <cell r="O102">
            <v>0.11598006036763236</v>
          </cell>
          <cell r="P102">
            <v>0.43534382158395041</v>
          </cell>
          <cell r="Q102">
            <v>5.3925089383733638E-2</v>
          </cell>
          <cell r="R102">
            <v>3.0051343807637489E-2</v>
          </cell>
          <cell r="S102">
            <v>2.7320559682577142E-3</v>
          </cell>
          <cell r="T102">
            <v>0</v>
          </cell>
          <cell r="U102">
            <v>6.8904012661568977E-3</v>
          </cell>
          <cell r="AC102" t="str">
            <v>TAXDEPR</v>
          </cell>
          <cell r="AF102">
            <v>1</v>
          </cell>
          <cell r="AG102">
            <v>2.0865579310077688E-2</v>
          </cell>
          <cell r="AH102">
            <v>0.26329555086065298</v>
          </cell>
          <cell r="AI102">
            <v>7.091609745190082E-2</v>
          </cell>
          <cell r="AJ102">
            <v>0</v>
          </cell>
          <cell r="AK102">
            <v>0.11598006036763236</v>
          </cell>
          <cell r="AL102">
            <v>0.43534382158395041</v>
          </cell>
          <cell r="AM102">
            <v>5.3925089383733638E-2</v>
          </cell>
          <cell r="AN102">
            <v>3.0051343807637489E-2</v>
          </cell>
          <cell r="AO102">
            <v>2.7320559682577142E-3</v>
          </cell>
          <cell r="AP102">
            <v>0</v>
          </cell>
          <cell r="AQ102">
            <v>6.8904012661568977E-3</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1.0000000000000002</v>
          </cell>
          <cell r="K106">
            <v>1.4821980011089052E-2</v>
          </cell>
          <cell r="L106">
            <v>0.28251776265820572</v>
          </cell>
          <cell r="M106">
            <v>8.2221935013960107E-2</v>
          </cell>
          <cell r="N106">
            <v>0</v>
          </cell>
          <cell r="O106">
            <v>0.11414533696258929</v>
          </cell>
          <cell r="P106">
            <v>0.42148906983132123</v>
          </cell>
          <cell r="Q106">
            <v>5.4378799451710619E-2</v>
          </cell>
          <cell r="R106">
            <v>2.8112454650768511E-2</v>
          </cell>
          <cell r="S106">
            <v>2.3126614203556116E-3</v>
          </cell>
          <cell r="T106">
            <v>0</v>
          </cell>
          <cell r="U106">
            <v>0</v>
          </cell>
          <cell r="AC106" t="str">
            <v>SCHMDEXP</v>
          </cell>
          <cell r="AF106">
            <v>1.0000000000000002</v>
          </cell>
          <cell r="AG106">
            <v>1.4821980011089052E-2</v>
          </cell>
          <cell r="AH106">
            <v>0.28251776265820572</v>
          </cell>
          <cell r="AI106">
            <v>8.2221935013960107E-2</v>
          </cell>
          <cell r="AJ106">
            <v>0</v>
          </cell>
          <cell r="AK106">
            <v>0.11414533696258929</v>
          </cell>
          <cell r="AL106">
            <v>0.42148906983132123</v>
          </cell>
          <cell r="AM106">
            <v>5.4378799451710619E-2</v>
          </cell>
          <cell r="AN106">
            <v>2.8112454650768511E-2</v>
          </cell>
          <cell r="AO106">
            <v>2.3126614203556116E-3</v>
          </cell>
          <cell r="AP106">
            <v>0</v>
          </cell>
          <cell r="AQ106">
            <v>0</v>
          </cell>
        </row>
        <row r="107">
          <cell r="G107" t="str">
            <v>SCHMAEXP</v>
          </cell>
          <cell r="J107">
            <v>0.99999999999999989</v>
          </cell>
          <cell r="K107">
            <v>2.4396024295241913E-2</v>
          </cell>
          <cell r="L107">
            <v>0.27500816350290141</v>
          </cell>
          <cell r="M107">
            <v>7.3718030247141422E-2</v>
          </cell>
          <cell r="N107">
            <v>0</v>
          </cell>
          <cell r="O107">
            <v>0.12143462235659046</v>
          </cell>
          <cell r="P107">
            <v>0.42407994979017738</v>
          </cell>
          <cell r="Q107">
            <v>5.2100239749791867E-2</v>
          </cell>
          <cell r="R107">
            <v>2.6759826937258681E-2</v>
          </cell>
          <cell r="S107">
            <v>2.5031431208968357E-3</v>
          </cell>
          <cell r="T107">
            <v>0</v>
          </cell>
          <cell r="U107">
            <v>0</v>
          </cell>
          <cell r="AC107" t="str">
            <v>SCHMAEXP</v>
          </cell>
          <cell r="AF107">
            <v>0.99999999999999989</v>
          </cell>
          <cell r="AG107">
            <v>2.4396024295241913E-2</v>
          </cell>
          <cell r="AH107">
            <v>0.27500816350290141</v>
          </cell>
          <cell r="AI107">
            <v>7.3718030247141422E-2</v>
          </cell>
          <cell r="AJ107">
            <v>0</v>
          </cell>
          <cell r="AK107">
            <v>0.12143462235659046</v>
          </cell>
          <cell r="AL107">
            <v>0.42407994979017738</v>
          </cell>
          <cell r="AM107">
            <v>5.2100239749791867E-2</v>
          </cell>
          <cell r="AN107">
            <v>2.6759826937258681E-2</v>
          </cell>
          <cell r="AO107">
            <v>2.5031431208968357E-3</v>
          </cell>
          <cell r="AP107">
            <v>0</v>
          </cell>
          <cell r="AQ107">
            <v>0</v>
          </cell>
        </row>
        <row r="108">
          <cell r="G108" t="str">
            <v>SGCT</v>
          </cell>
          <cell r="J108">
            <v>1.0000000000000002</v>
          </cell>
          <cell r="K108">
            <v>1.7148607844486206E-2</v>
          </cell>
          <cell r="L108">
            <v>0.25924723702130076</v>
          </cell>
          <cell r="M108">
            <v>7.9756813973770949E-2</v>
          </cell>
          <cell r="N108">
            <v>0</v>
          </cell>
          <cell r="O108">
            <v>0.12206918569768084</v>
          </cell>
          <cell r="P108">
            <v>0.43300478842873452</v>
          </cell>
          <cell r="Q108">
            <v>5.6512463568137175E-2</v>
          </cell>
          <cell r="R108">
            <v>3.2260903465889654E-2</v>
          </cell>
          <cell r="AC108" t="str">
            <v>SGCT</v>
          </cell>
          <cell r="AF108">
            <v>1.0000000000000002</v>
          </cell>
          <cell r="AG108">
            <v>1.7148607844486206E-2</v>
          </cell>
          <cell r="AH108">
            <v>0.25924723702130076</v>
          </cell>
          <cell r="AI108">
            <v>7.9756813973770949E-2</v>
          </cell>
          <cell r="AJ108">
            <v>0</v>
          </cell>
          <cell r="AK108">
            <v>0.12206918569768084</v>
          </cell>
          <cell r="AL108">
            <v>0.43300478842873452</v>
          </cell>
          <cell r="AM108">
            <v>5.6512463568137175E-2</v>
          </cell>
          <cell r="AN108">
            <v>3.2260903465889654E-2</v>
          </cell>
        </row>
      </sheetData>
      <sheetData sheetId="7">
        <row r="22">
          <cell r="G22" t="str">
            <v>FACTOR</v>
          </cell>
        </row>
      </sheetData>
      <sheetData sheetId="8" refreshError="1"/>
      <sheetData sheetId="9" refreshError="1"/>
      <sheetData sheetId="10" refreshError="1"/>
      <sheetData sheetId="11" refreshError="1"/>
      <sheetData sheetId="12" refreshError="1">
        <row r="2">
          <cell r="AC2">
            <v>2</v>
          </cell>
        </row>
        <row r="3">
          <cell r="AH3" t="b">
            <v>1</v>
          </cell>
          <cell r="AI3" t="b">
            <v>1</v>
          </cell>
          <cell r="AJ3" t="b">
            <v>1</v>
          </cell>
        </row>
        <row r="25">
          <cell r="B25">
            <v>0.61916126045466735</v>
          </cell>
        </row>
        <row r="27">
          <cell r="B27">
            <v>2.1414358737975271E-3</v>
          </cell>
        </row>
        <row r="28">
          <cell r="B28">
            <v>0</v>
          </cell>
        </row>
        <row r="29">
          <cell r="B29">
            <v>0</v>
          </cell>
        </row>
        <row r="30">
          <cell r="B30">
            <v>0</v>
          </cell>
        </row>
        <row r="31">
          <cell r="B31">
            <v>0</v>
          </cell>
        </row>
        <row r="32">
          <cell r="AF32">
            <v>4.5400000000000003E-2</v>
          </cell>
        </row>
      </sheetData>
      <sheetData sheetId="13">
        <row r="1">
          <cell r="E1">
            <v>24742714860.271706</v>
          </cell>
          <cell r="J1">
            <v>24742714860.271706</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25348352.2999999</v>
          </cell>
          <cell r="F4" t="str">
            <v>1011390SG</v>
          </cell>
          <cell r="G4" t="str">
            <v>1011390</v>
          </cell>
          <cell r="I4">
            <v>25348352.2999999</v>
          </cell>
          <cell r="L4">
            <v>0</v>
          </cell>
          <cell r="M4">
            <v>0</v>
          </cell>
          <cell r="N4">
            <v>0</v>
          </cell>
          <cell r="O4">
            <v>0</v>
          </cell>
          <cell r="P4">
            <v>0</v>
          </cell>
          <cell r="Q4">
            <v>0</v>
          </cell>
          <cell r="R4">
            <v>0</v>
          </cell>
          <cell r="S4">
            <v>0</v>
          </cell>
          <cell r="T4">
            <v>0</v>
          </cell>
        </row>
        <row r="5">
          <cell r="A5" t="str">
            <v>1011390SO</v>
          </cell>
          <cell r="B5" t="str">
            <v>1011390</v>
          </cell>
          <cell r="D5">
            <v>12664053.67</v>
          </cell>
          <cell r="F5" t="str">
            <v>1011390SO</v>
          </cell>
          <cell r="G5" t="str">
            <v>1011390</v>
          </cell>
          <cell r="I5">
            <v>12664053.67</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2500186.96</v>
          </cell>
          <cell r="F8" t="str">
            <v>105OR</v>
          </cell>
          <cell r="G8" t="str">
            <v>105</v>
          </cell>
          <cell r="I8">
            <v>2500186.96</v>
          </cell>
          <cell r="L8">
            <v>0</v>
          </cell>
          <cell r="M8">
            <v>0</v>
          </cell>
          <cell r="N8">
            <v>0</v>
          </cell>
          <cell r="O8">
            <v>0</v>
          </cell>
          <cell r="P8">
            <v>0</v>
          </cell>
          <cell r="Q8">
            <v>0</v>
          </cell>
          <cell r="R8">
            <v>0</v>
          </cell>
          <cell r="S8">
            <v>0</v>
          </cell>
          <cell r="T8">
            <v>0</v>
          </cell>
        </row>
        <row r="9">
          <cell r="A9" t="str">
            <v>105SE</v>
          </cell>
          <cell r="B9" t="str">
            <v>105</v>
          </cell>
          <cell r="D9">
            <v>13466165.16</v>
          </cell>
          <cell r="F9" t="str">
            <v>105SE</v>
          </cell>
          <cell r="G9" t="str">
            <v>105</v>
          </cell>
          <cell r="I9">
            <v>13466165.16</v>
          </cell>
          <cell r="L9">
            <v>0</v>
          </cell>
          <cell r="M9">
            <v>0</v>
          </cell>
          <cell r="N9">
            <v>0</v>
          </cell>
          <cell r="O9">
            <v>0</v>
          </cell>
          <cell r="P9">
            <v>0</v>
          </cell>
          <cell r="Q9">
            <v>0</v>
          </cell>
          <cell r="R9">
            <v>0</v>
          </cell>
          <cell r="S9">
            <v>0</v>
          </cell>
          <cell r="T9">
            <v>0</v>
          </cell>
        </row>
        <row r="10">
          <cell r="A10" t="str">
            <v>105SNPP</v>
          </cell>
          <cell r="B10" t="str">
            <v>105</v>
          </cell>
          <cell r="D10">
            <v>8923301.5399999898</v>
          </cell>
          <cell r="F10" t="str">
            <v>105SNPP</v>
          </cell>
          <cell r="G10" t="str">
            <v>105</v>
          </cell>
          <cell r="I10">
            <v>8923301.5399999898</v>
          </cell>
          <cell r="L10">
            <v>0</v>
          </cell>
          <cell r="M10">
            <v>0</v>
          </cell>
          <cell r="N10">
            <v>0</v>
          </cell>
          <cell r="O10">
            <v>0</v>
          </cell>
          <cell r="P10">
            <v>0</v>
          </cell>
          <cell r="Q10">
            <v>0</v>
          </cell>
          <cell r="R10">
            <v>0</v>
          </cell>
          <cell r="S10">
            <v>0</v>
          </cell>
          <cell r="T10">
            <v>0</v>
          </cell>
        </row>
        <row r="11">
          <cell r="A11" t="str">
            <v>105SNPT</v>
          </cell>
          <cell r="B11" t="str">
            <v>105</v>
          </cell>
          <cell r="D11">
            <v>1832782.86</v>
          </cell>
          <cell r="F11" t="str">
            <v>105SNPT</v>
          </cell>
          <cell r="G11" t="str">
            <v>105</v>
          </cell>
          <cell r="I11">
            <v>1832782.86</v>
          </cell>
          <cell r="L11">
            <v>0</v>
          </cell>
          <cell r="M11">
            <v>0</v>
          </cell>
          <cell r="N11">
            <v>0</v>
          </cell>
          <cell r="O11">
            <v>0</v>
          </cell>
          <cell r="P11">
            <v>0</v>
          </cell>
          <cell r="Q11">
            <v>0</v>
          </cell>
          <cell r="R11">
            <v>0</v>
          </cell>
          <cell r="S11">
            <v>0</v>
          </cell>
          <cell r="T11">
            <v>0</v>
          </cell>
        </row>
        <row r="12">
          <cell r="A12" t="str">
            <v>105UT</v>
          </cell>
          <cell r="B12" t="str">
            <v>105</v>
          </cell>
          <cell r="D12">
            <v>2512398.2400000002</v>
          </cell>
          <cell r="F12" t="str">
            <v>105UT</v>
          </cell>
          <cell r="G12" t="str">
            <v>105</v>
          </cell>
          <cell r="I12">
            <v>2512398.2400000002</v>
          </cell>
          <cell r="L12">
            <v>0</v>
          </cell>
          <cell r="M12">
            <v>0</v>
          </cell>
          <cell r="N12">
            <v>0</v>
          </cell>
          <cell r="O12">
            <v>0</v>
          </cell>
          <cell r="P12">
            <v>0</v>
          </cell>
          <cell r="Q12">
            <v>0</v>
          </cell>
          <cell r="R12">
            <v>0</v>
          </cell>
          <cell r="S12">
            <v>0</v>
          </cell>
          <cell r="T12">
            <v>0</v>
          </cell>
        </row>
        <row r="13">
          <cell r="A13" t="str">
            <v>108360CA</v>
          </cell>
          <cell r="B13" t="str">
            <v>108360</v>
          </cell>
          <cell r="D13">
            <v>-506437.92</v>
          </cell>
          <cell r="F13" t="str">
            <v>108360CA</v>
          </cell>
          <cell r="G13" t="str">
            <v>108360</v>
          </cell>
          <cell r="I13">
            <v>-506437.92</v>
          </cell>
          <cell r="L13">
            <v>0</v>
          </cell>
          <cell r="M13">
            <v>0</v>
          </cell>
          <cell r="N13">
            <v>0</v>
          </cell>
          <cell r="O13">
            <v>0</v>
          </cell>
          <cell r="P13">
            <v>0</v>
          </cell>
          <cell r="Q13">
            <v>0</v>
          </cell>
          <cell r="R13">
            <v>0</v>
          </cell>
          <cell r="S13">
            <v>0</v>
          </cell>
          <cell r="T13">
            <v>0</v>
          </cell>
        </row>
        <row r="14">
          <cell r="A14" t="str">
            <v>108360ID</v>
          </cell>
          <cell r="B14" t="str">
            <v>108360</v>
          </cell>
          <cell r="D14">
            <v>-362019.23499999999</v>
          </cell>
          <cell r="F14" t="str">
            <v>108360ID</v>
          </cell>
          <cell r="G14" t="str">
            <v>108360</v>
          </cell>
          <cell r="I14">
            <v>-362019.23499999999</v>
          </cell>
          <cell r="L14">
            <v>0</v>
          </cell>
          <cell r="M14">
            <v>0</v>
          </cell>
          <cell r="N14">
            <v>0</v>
          </cell>
          <cell r="O14">
            <v>0</v>
          </cell>
          <cell r="P14">
            <v>0</v>
          </cell>
          <cell r="Q14">
            <v>0</v>
          </cell>
          <cell r="R14">
            <v>0</v>
          </cell>
          <cell r="S14">
            <v>0</v>
          </cell>
          <cell r="T14">
            <v>0</v>
          </cell>
        </row>
        <row r="15">
          <cell r="A15" t="str">
            <v>108360OR</v>
          </cell>
          <cell r="B15" t="str">
            <v>108360</v>
          </cell>
          <cell r="D15">
            <v>-2047865.01</v>
          </cell>
          <cell r="F15" t="str">
            <v>108360OR</v>
          </cell>
          <cell r="G15" t="str">
            <v>108360</v>
          </cell>
          <cell r="I15">
            <v>-2047865.01</v>
          </cell>
          <cell r="L15">
            <v>0</v>
          </cell>
          <cell r="M15">
            <v>0</v>
          </cell>
          <cell r="N15">
            <v>0</v>
          </cell>
          <cell r="O15">
            <v>0</v>
          </cell>
          <cell r="P15">
            <v>0</v>
          </cell>
          <cell r="Q15">
            <v>0</v>
          </cell>
          <cell r="R15">
            <v>0</v>
          </cell>
          <cell r="S15">
            <v>0</v>
          </cell>
          <cell r="T15">
            <v>0</v>
          </cell>
        </row>
        <row r="16">
          <cell r="A16" t="str">
            <v>108360UT</v>
          </cell>
          <cell r="B16" t="str">
            <v>108360</v>
          </cell>
          <cell r="D16">
            <v>-2157843.415</v>
          </cell>
          <cell r="F16" t="str">
            <v>108360UT</v>
          </cell>
          <cell r="G16" t="str">
            <v>108360</v>
          </cell>
          <cell r="I16">
            <v>-2157843.415</v>
          </cell>
          <cell r="L16">
            <v>0</v>
          </cell>
          <cell r="M16">
            <v>0</v>
          </cell>
          <cell r="N16">
            <v>0</v>
          </cell>
          <cell r="O16">
            <v>0</v>
          </cell>
          <cell r="P16">
            <v>0</v>
          </cell>
          <cell r="Q16">
            <v>0</v>
          </cell>
          <cell r="R16">
            <v>0</v>
          </cell>
          <cell r="S16">
            <v>0</v>
          </cell>
          <cell r="T16">
            <v>0</v>
          </cell>
        </row>
        <row r="17">
          <cell r="A17" t="str">
            <v>108360WA</v>
          </cell>
          <cell r="B17" t="str">
            <v>108360</v>
          </cell>
          <cell r="D17">
            <v>-134742.25</v>
          </cell>
          <cell r="F17" t="str">
            <v>108360WA</v>
          </cell>
          <cell r="G17" t="str">
            <v>108360</v>
          </cell>
          <cell r="I17">
            <v>-134742.25</v>
          </cell>
          <cell r="L17">
            <v>0</v>
          </cell>
          <cell r="M17">
            <v>0</v>
          </cell>
          <cell r="N17">
            <v>0</v>
          </cell>
          <cell r="O17">
            <v>0</v>
          </cell>
          <cell r="P17">
            <v>0</v>
          </cell>
          <cell r="Q17">
            <v>0</v>
          </cell>
          <cell r="R17">
            <v>0</v>
          </cell>
          <cell r="S17">
            <v>0</v>
          </cell>
          <cell r="T17">
            <v>0</v>
          </cell>
        </row>
        <row r="18">
          <cell r="A18" t="str">
            <v>108360WYP</v>
          </cell>
          <cell r="B18" t="str">
            <v>108360</v>
          </cell>
          <cell r="D18">
            <v>-1077977.9950000001</v>
          </cell>
          <cell r="F18" t="str">
            <v>108360WYP</v>
          </cell>
          <cell r="G18" t="str">
            <v>108360</v>
          </cell>
          <cell r="I18">
            <v>-1077977.9950000001</v>
          </cell>
          <cell r="L18">
            <v>0</v>
          </cell>
          <cell r="M18">
            <v>0</v>
          </cell>
          <cell r="N18">
            <v>0</v>
          </cell>
          <cell r="O18">
            <v>0</v>
          </cell>
          <cell r="P18">
            <v>0</v>
          </cell>
          <cell r="Q18">
            <v>0</v>
          </cell>
          <cell r="R18">
            <v>0</v>
          </cell>
          <cell r="S18">
            <v>0</v>
          </cell>
          <cell r="T18">
            <v>0</v>
          </cell>
        </row>
        <row r="19">
          <cell r="A19" t="str">
            <v>108360WYU</v>
          </cell>
          <cell r="B19" t="str">
            <v>108360</v>
          </cell>
          <cell r="D19">
            <v>-456084.18</v>
          </cell>
          <cell r="F19" t="str">
            <v>108360WYU</v>
          </cell>
          <cell r="G19" t="str">
            <v>108360</v>
          </cell>
          <cell r="I19">
            <v>-456084.18</v>
          </cell>
          <cell r="L19">
            <v>0</v>
          </cell>
          <cell r="M19">
            <v>0</v>
          </cell>
          <cell r="N19">
            <v>0</v>
          </cell>
          <cell r="O19">
            <v>0</v>
          </cell>
          <cell r="P19">
            <v>0</v>
          </cell>
          <cell r="Q19">
            <v>0</v>
          </cell>
          <cell r="R19">
            <v>0</v>
          </cell>
          <cell r="S19">
            <v>0</v>
          </cell>
          <cell r="T19">
            <v>0</v>
          </cell>
        </row>
        <row r="20">
          <cell r="A20" t="str">
            <v>108361CA</v>
          </cell>
          <cell r="B20" t="str">
            <v>108361</v>
          </cell>
          <cell r="D20">
            <v>-569166.30500000005</v>
          </cell>
          <cell r="F20" t="str">
            <v>108361CA</v>
          </cell>
          <cell r="G20" t="str">
            <v>108361</v>
          </cell>
          <cell r="I20">
            <v>-569166.30500000005</v>
          </cell>
          <cell r="L20">
            <v>0</v>
          </cell>
          <cell r="M20">
            <v>0</v>
          </cell>
          <cell r="N20">
            <v>0</v>
          </cell>
          <cell r="O20">
            <v>0</v>
          </cell>
          <cell r="P20">
            <v>0</v>
          </cell>
          <cell r="Q20">
            <v>0</v>
          </cell>
          <cell r="R20">
            <v>0</v>
          </cell>
          <cell r="S20">
            <v>0</v>
          </cell>
          <cell r="T20">
            <v>0</v>
          </cell>
        </row>
        <row r="21">
          <cell r="A21" t="str">
            <v>108361ID</v>
          </cell>
          <cell r="B21" t="str">
            <v>108361</v>
          </cell>
          <cell r="D21">
            <v>-460048.72</v>
          </cell>
          <cell r="F21" t="str">
            <v>108361ID</v>
          </cell>
          <cell r="G21" t="str">
            <v>108361</v>
          </cell>
          <cell r="I21">
            <v>-460048.72</v>
          </cell>
          <cell r="L21">
            <v>0</v>
          </cell>
          <cell r="M21">
            <v>0</v>
          </cell>
          <cell r="N21">
            <v>0</v>
          </cell>
          <cell r="O21">
            <v>0</v>
          </cell>
          <cell r="P21">
            <v>0</v>
          </cell>
          <cell r="Q21">
            <v>0</v>
          </cell>
          <cell r="R21">
            <v>0</v>
          </cell>
          <cell r="S21">
            <v>0</v>
          </cell>
          <cell r="T21">
            <v>0</v>
          </cell>
        </row>
        <row r="22">
          <cell r="A22" t="str">
            <v>108361OR</v>
          </cell>
          <cell r="B22" t="str">
            <v>108361</v>
          </cell>
          <cell r="D22">
            <v>-3460602.64</v>
          </cell>
          <cell r="F22" t="str">
            <v>108361OR</v>
          </cell>
          <cell r="G22" t="str">
            <v>108361</v>
          </cell>
          <cell r="I22">
            <v>-3460602.64</v>
          </cell>
          <cell r="L22">
            <v>0</v>
          </cell>
          <cell r="M22">
            <v>0</v>
          </cell>
          <cell r="N22">
            <v>0</v>
          </cell>
          <cell r="O22">
            <v>0</v>
          </cell>
          <cell r="P22">
            <v>0</v>
          </cell>
          <cell r="Q22">
            <v>0</v>
          </cell>
          <cell r="R22">
            <v>0</v>
          </cell>
          <cell r="S22">
            <v>0</v>
          </cell>
          <cell r="T22">
            <v>0</v>
          </cell>
        </row>
        <row r="23">
          <cell r="A23" t="str">
            <v>108361UT</v>
          </cell>
          <cell r="B23" t="str">
            <v>108361</v>
          </cell>
          <cell r="D23">
            <v>-7102670.4550000001</v>
          </cell>
          <cell r="F23" t="str">
            <v>108361UT</v>
          </cell>
          <cell r="G23" t="str">
            <v>108361</v>
          </cell>
          <cell r="I23">
            <v>-7102670.4550000001</v>
          </cell>
          <cell r="L23">
            <v>0</v>
          </cell>
          <cell r="M23">
            <v>0</v>
          </cell>
          <cell r="N23">
            <v>0</v>
          </cell>
          <cell r="O23">
            <v>0</v>
          </cell>
          <cell r="P23">
            <v>0</v>
          </cell>
          <cell r="Q23">
            <v>0</v>
          </cell>
          <cell r="R23">
            <v>0</v>
          </cell>
          <cell r="S23">
            <v>0</v>
          </cell>
          <cell r="T23">
            <v>0</v>
          </cell>
        </row>
        <row r="24">
          <cell r="A24" t="str">
            <v>108361WA</v>
          </cell>
          <cell r="B24" t="str">
            <v>108361</v>
          </cell>
          <cell r="D24">
            <v>-606801.59</v>
          </cell>
          <cell r="F24" t="str">
            <v>108361WA</v>
          </cell>
          <cell r="G24" t="str">
            <v>108361</v>
          </cell>
          <cell r="I24">
            <v>-606801.59</v>
          </cell>
          <cell r="L24">
            <v>0</v>
          </cell>
          <cell r="M24">
            <v>0</v>
          </cell>
          <cell r="N24">
            <v>0</v>
          </cell>
          <cell r="O24">
            <v>0</v>
          </cell>
          <cell r="P24">
            <v>0</v>
          </cell>
          <cell r="Q24">
            <v>0</v>
          </cell>
          <cell r="R24">
            <v>0</v>
          </cell>
          <cell r="S24">
            <v>0</v>
          </cell>
          <cell r="T24">
            <v>0</v>
          </cell>
        </row>
        <row r="25">
          <cell r="A25" t="str">
            <v>108361WYP</v>
          </cell>
          <cell r="B25">
            <v>0.61916126045466735</v>
          </cell>
          <cell r="D25">
            <v>-2203893.0049999999</v>
          </cell>
          <cell r="F25" t="str">
            <v>108361WYP</v>
          </cell>
          <cell r="G25" t="str">
            <v>108361</v>
          </cell>
          <cell r="I25">
            <v>-2203893.0049999999</v>
          </cell>
          <cell r="L25">
            <v>0</v>
          </cell>
          <cell r="M25">
            <v>0</v>
          </cell>
          <cell r="N25">
            <v>0</v>
          </cell>
          <cell r="O25">
            <v>0</v>
          </cell>
          <cell r="P25">
            <v>0</v>
          </cell>
          <cell r="Q25">
            <v>0</v>
          </cell>
          <cell r="R25">
            <v>0</v>
          </cell>
          <cell r="S25">
            <v>0</v>
          </cell>
          <cell r="T25">
            <v>0</v>
          </cell>
        </row>
        <row r="26">
          <cell r="A26" t="str">
            <v>108361WYU</v>
          </cell>
          <cell r="B26" t="str">
            <v>108361</v>
          </cell>
          <cell r="D26">
            <v>-72484.184999999998</v>
          </cell>
          <cell r="F26" t="str">
            <v>108361WYU</v>
          </cell>
          <cell r="G26" t="str">
            <v>108361</v>
          </cell>
          <cell r="I26">
            <v>-72484.184999999998</v>
          </cell>
          <cell r="L26">
            <v>0</v>
          </cell>
          <cell r="M26">
            <v>0</v>
          </cell>
          <cell r="N26">
            <v>0</v>
          </cell>
          <cell r="O26">
            <v>0</v>
          </cell>
          <cell r="P26">
            <v>0</v>
          </cell>
          <cell r="Q26">
            <v>0</v>
          </cell>
          <cell r="R26">
            <v>0</v>
          </cell>
          <cell r="S26">
            <v>0</v>
          </cell>
          <cell r="T26">
            <v>0</v>
          </cell>
        </row>
        <row r="27">
          <cell r="A27" t="str">
            <v>108362CA</v>
          </cell>
          <cell r="B27">
            <v>2.1414358737975275E-3</v>
          </cell>
          <cell r="D27">
            <v>-4282923.9749999996</v>
          </cell>
          <cell r="F27" t="str">
            <v>108362CA</v>
          </cell>
          <cell r="G27" t="str">
            <v>108362</v>
          </cell>
          <cell r="I27">
            <v>-4282923.9749999996</v>
          </cell>
          <cell r="L27">
            <v>0</v>
          </cell>
          <cell r="M27">
            <v>0</v>
          </cell>
          <cell r="N27">
            <v>0</v>
          </cell>
          <cell r="O27">
            <v>0</v>
          </cell>
          <cell r="P27">
            <v>0</v>
          </cell>
          <cell r="Q27">
            <v>0</v>
          </cell>
          <cell r="R27">
            <v>0</v>
          </cell>
          <cell r="S27">
            <v>0</v>
          </cell>
          <cell r="T27">
            <v>0</v>
          </cell>
        </row>
        <row r="28">
          <cell r="A28" t="str">
            <v>108362ID</v>
          </cell>
          <cell r="B28">
            <v>0</v>
          </cell>
          <cell r="D28">
            <v>-9392745.9499999899</v>
          </cell>
          <cell r="F28" t="str">
            <v>108362ID</v>
          </cell>
          <cell r="G28" t="str">
            <v>108362</v>
          </cell>
          <cell r="I28">
            <v>-9392745.9499999899</v>
          </cell>
          <cell r="L28">
            <v>0</v>
          </cell>
          <cell r="M28">
            <v>0</v>
          </cell>
          <cell r="N28">
            <v>0</v>
          </cell>
          <cell r="O28">
            <v>0</v>
          </cell>
          <cell r="P28">
            <v>0</v>
          </cell>
          <cell r="Q28">
            <v>0</v>
          </cell>
          <cell r="R28">
            <v>0</v>
          </cell>
          <cell r="S28">
            <v>0</v>
          </cell>
          <cell r="T28">
            <v>0</v>
          </cell>
        </row>
        <row r="29">
          <cell r="A29" t="str">
            <v>108362OR</v>
          </cell>
          <cell r="B29">
            <v>0</v>
          </cell>
          <cell r="D29">
            <v>-56800363.644999899</v>
          </cell>
          <cell r="F29" t="str">
            <v>108362OR</v>
          </cell>
          <cell r="G29" t="str">
            <v>108362</v>
          </cell>
          <cell r="I29">
            <v>-56800363.644999899</v>
          </cell>
          <cell r="L29">
            <v>0</v>
          </cell>
          <cell r="M29">
            <v>0</v>
          </cell>
          <cell r="N29">
            <v>0</v>
          </cell>
          <cell r="O29">
            <v>0</v>
          </cell>
          <cell r="P29">
            <v>0</v>
          </cell>
          <cell r="Q29">
            <v>0</v>
          </cell>
          <cell r="R29">
            <v>0</v>
          </cell>
          <cell r="S29">
            <v>0</v>
          </cell>
          <cell r="T29">
            <v>0</v>
          </cell>
        </row>
        <row r="30">
          <cell r="A30" t="str">
            <v>108362UT</v>
          </cell>
          <cell r="B30">
            <v>0</v>
          </cell>
          <cell r="D30">
            <v>-85956977.86500001</v>
          </cell>
          <cell r="F30" t="str">
            <v>108362UT</v>
          </cell>
          <cell r="G30" t="str">
            <v>108362</v>
          </cell>
          <cell r="I30">
            <v>-85956977.86500001</v>
          </cell>
          <cell r="L30">
            <v>0</v>
          </cell>
          <cell r="M30">
            <v>0</v>
          </cell>
          <cell r="N30">
            <v>0</v>
          </cell>
          <cell r="O30">
            <v>0</v>
          </cell>
          <cell r="P30">
            <v>0</v>
          </cell>
          <cell r="Q30">
            <v>0</v>
          </cell>
          <cell r="R30">
            <v>0</v>
          </cell>
          <cell r="S30">
            <v>0</v>
          </cell>
          <cell r="T30">
            <v>0</v>
          </cell>
        </row>
        <row r="31">
          <cell r="A31" t="str">
            <v>108362WA</v>
          </cell>
          <cell r="B31">
            <v>0</v>
          </cell>
          <cell r="D31">
            <v>-14894911.895</v>
          </cell>
          <cell r="F31" t="str">
            <v>108362WA</v>
          </cell>
          <cell r="G31" t="str">
            <v>108362</v>
          </cell>
          <cell r="I31">
            <v>-14894911.895</v>
          </cell>
          <cell r="L31">
            <v>0</v>
          </cell>
          <cell r="M31">
            <v>0</v>
          </cell>
          <cell r="N31">
            <v>0</v>
          </cell>
          <cell r="O31">
            <v>0</v>
          </cell>
          <cell r="P31">
            <v>0</v>
          </cell>
          <cell r="Q31">
            <v>0</v>
          </cell>
          <cell r="R31">
            <v>0</v>
          </cell>
          <cell r="S31">
            <v>0</v>
          </cell>
          <cell r="T31">
            <v>0</v>
          </cell>
        </row>
        <row r="32">
          <cell r="A32" t="str">
            <v>108362WYP</v>
          </cell>
          <cell r="B32" t="str">
            <v>108362</v>
          </cell>
          <cell r="D32">
            <v>-39102438.5</v>
          </cell>
          <cell r="F32" t="str">
            <v>108362WYP</v>
          </cell>
          <cell r="G32" t="str">
            <v>108362</v>
          </cell>
          <cell r="I32">
            <v>-39102438.5</v>
          </cell>
          <cell r="L32">
            <v>0</v>
          </cell>
          <cell r="M32">
            <v>0</v>
          </cell>
          <cell r="N32">
            <v>0</v>
          </cell>
          <cell r="O32">
            <v>0</v>
          </cell>
          <cell r="P32">
            <v>0</v>
          </cell>
          <cell r="Q32">
            <v>0</v>
          </cell>
          <cell r="R32">
            <v>0</v>
          </cell>
          <cell r="S32">
            <v>0</v>
          </cell>
          <cell r="T32">
            <v>0</v>
          </cell>
        </row>
        <row r="33">
          <cell r="A33" t="str">
            <v>108362WYU</v>
          </cell>
          <cell r="B33" t="str">
            <v>108362</v>
          </cell>
          <cell r="D33">
            <v>-2440478.7999999998</v>
          </cell>
          <cell r="F33" t="str">
            <v>108362WYU</v>
          </cell>
          <cell r="G33" t="str">
            <v>108362</v>
          </cell>
          <cell r="I33">
            <v>-2440478.7999999998</v>
          </cell>
          <cell r="L33">
            <v>0</v>
          </cell>
          <cell r="M33">
            <v>0</v>
          </cell>
          <cell r="N33">
            <v>0</v>
          </cell>
          <cell r="O33">
            <v>0</v>
          </cell>
          <cell r="P33">
            <v>0</v>
          </cell>
          <cell r="Q33">
            <v>0</v>
          </cell>
          <cell r="R33">
            <v>0</v>
          </cell>
          <cell r="S33">
            <v>0</v>
          </cell>
          <cell r="T33">
            <v>0</v>
          </cell>
        </row>
        <row r="34">
          <cell r="A34" t="str">
            <v>108363UT</v>
          </cell>
          <cell r="B34">
            <v>108363</v>
          </cell>
          <cell r="D34">
            <v>-19399.16</v>
          </cell>
          <cell r="F34" t="str">
            <v>108363UT</v>
          </cell>
          <cell r="G34">
            <v>108363</v>
          </cell>
          <cell r="I34">
            <v>-19399.16</v>
          </cell>
        </row>
        <row r="35">
          <cell r="A35" t="str">
            <v>108364CA</v>
          </cell>
          <cell r="B35" t="str">
            <v>108364</v>
          </cell>
          <cell r="D35">
            <v>-26309910.564999901</v>
          </cell>
          <cell r="F35" t="str">
            <v>108364CA</v>
          </cell>
          <cell r="G35" t="str">
            <v>108364</v>
          </cell>
          <cell r="I35">
            <v>-26309910.564999901</v>
          </cell>
          <cell r="L35">
            <v>0</v>
          </cell>
          <cell r="M35">
            <v>0</v>
          </cell>
          <cell r="N35">
            <v>0</v>
          </cell>
          <cell r="O35">
            <v>0</v>
          </cell>
          <cell r="P35">
            <v>0</v>
          </cell>
          <cell r="Q35">
            <v>0</v>
          </cell>
          <cell r="R35">
            <v>0</v>
          </cell>
          <cell r="S35">
            <v>0</v>
          </cell>
          <cell r="T35">
            <v>0</v>
          </cell>
        </row>
        <row r="36">
          <cell r="A36" t="str">
            <v>108364ID</v>
          </cell>
          <cell r="B36" t="str">
            <v>108364</v>
          </cell>
          <cell r="D36">
            <v>-36771357.814999901</v>
          </cell>
          <cell r="F36" t="str">
            <v>108364ID</v>
          </cell>
          <cell r="G36" t="str">
            <v>108364</v>
          </cell>
          <cell r="I36">
            <v>-36771357.814999901</v>
          </cell>
          <cell r="L36">
            <v>0</v>
          </cell>
          <cell r="M36">
            <v>0</v>
          </cell>
          <cell r="N36">
            <v>0</v>
          </cell>
          <cell r="O36">
            <v>0</v>
          </cell>
          <cell r="P36">
            <v>0</v>
          </cell>
          <cell r="Q36">
            <v>0</v>
          </cell>
          <cell r="R36">
            <v>0</v>
          </cell>
          <cell r="S36">
            <v>0</v>
          </cell>
          <cell r="T36">
            <v>0</v>
          </cell>
        </row>
        <row r="37">
          <cell r="A37" t="str">
            <v>108364OR</v>
          </cell>
          <cell r="B37" t="str">
            <v>108364</v>
          </cell>
          <cell r="D37">
            <v>-204449498.47</v>
          </cell>
          <cell r="F37" t="str">
            <v>108364OR</v>
          </cell>
          <cell r="G37" t="str">
            <v>108364</v>
          </cell>
          <cell r="I37">
            <v>-204449498.47</v>
          </cell>
          <cell r="L37">
            <v>0</v>
          </cell>
          <cell r="M37">
            <v>0</v>
          </cell>
          <cell r="N37">
            <v>0</v>
          </cell>
          <cell r="O37">
            <v>0</v>
          </cell>
          <cell r="P37">
            <v>0</v>
          </cell>
          <cell r="Q37">
            <v>0</v>
          </cell>
          <cell r="R37">
            <v>0</v>
          </cell>
          <cell r="S37">
            <v>0</v>
          </cell>
          <cell r="T37">
            <v>0</v>
          </cell>
        </row>
        <row r="38">
          <cell r="A38" t="str">
            <v>108364UT</v>
          </cell>
          <cell r="B38" t="str">
            <v>108364</v>
          </cell>
          <cell r="D38">
            <v>-145133068.15499899</v>
          </cell>
          <cell r="F38" t="str">
            <v>108364UT</v>
          </cell>
          <cell r="G38" t="str">
            <v>108364</v>
          </cell>
          <cell r="I38">
            <v>-145133068.15499899</v>
          </cell>
          <cell r="L38">
            <v>0</v>
          </cell>
          <cell r="M38">
            <v>0</v>
          </cell>
          <cell r="N38">
            <v>0</v>
          </cell>
          <cell r="O38">
            <v>0</v>
          </cell>
          <cell r="P38">
            <v>0</v>
          </cell>
          <cell r="Q38">
            <v>0</v>
          </cell>
          <cell r="R38">
            <v>0</v>
          </cell>
          <cell r="S38">
            <v>0</v>
          </cell>
          <cell r="T38">
            <v>0</v>
          </cell>
        </row>
        <row r="39">
          <cell r="A39" t="str">
            <v>108364WA</v>
          </cell>
          <cell r="B39" t="str">
            <v>108364</v>
          </cell>
          <cell r="D39">
            <v>-46866324.795000002</v>
          </cell>
          <cell r="F39" t="str">
            <v>108364WA</v>
          </cell>
          <cell r="G39" t="str">
            <v>108364</v>
          </cell>
          <cell r="I39">
            <v>-46866324.795000002</v>
          </cell>
          <cell r="L39">
            <v>0</v>
          </cell>
          <cell r="M39">
            <v>0</v>
          </cell>
          <cell r="N39">
            <v>0</v>
          </cell>
          <cell r="O39">
            <v>0</v>
          </cell>
          <cell r="P39">
            <v>0</v>
          </cell>
          <cell r="Q39">
            <v>0</v>
          </cell>
          <cell r="R39">
            <v>0</v>
          </cell>
          <cell r="S39">
            <v>0</v>
          </cell>
          <cell r="T39">
            <v>0</v>
          </cell>
        </row>
        <row r="40">
          <cell r="A40" t="str">
            <v>108364WYP</v>
          </cell>
          <cell r="B40" t="str">
            <v>108364</v>
          </cell>
          <cell r="D40">
            <v>-36364246.844999902</v>
          </cell>
          <cell r="F40" t="str">
            <v>108364WYP</v>
          </cell>
          <cell r="G40" t="str">
            <v>108364</v>
          </cell>
          <cell r="I40">
            <v>-36364246.844999902</v>
          </cell>
          <cell r="L40">
            <v>0</v>
          </cell>
          <cell r="M40">
            <v>0</v>
          </cell>
          <cell r="N40">
            <v>0</v>
          </cell>
          <cell r="O40">
            <v>0</v>
          </cell>
          <cell r="P40">
            <v>0</v>
          </cell>
          <cell r="Q40">
            <v>0</v>
          </cell>
          <cell r="R40">
            <v>0</v>
          </cell>
          <cell r="S40">
            <v>0</v>
          </cell>
          <cell r="T40">
            <v>0</v>
          </cell>
        </row>
        <row r="41">
          <cell r="A41" t="str">
            <v>108364WYU</v>
          </cell>
          <cell r="B41" t="str">
            <v>108364</v>
          </cell>
          <cell r="D41">
            <v>-6249189.8250000002</v>
          </cell>
          <cell r="F41" t="str">
            <v>108364WYU</v>
          </cell>
          <cell r="G41" t="str">
            <v>108364</v>
          </cell>
          <cell r="I41">
            <v>-6249189.8250000002</v>
          </cell>
          <cell r="L41">
            <v>0</v>
          </cell>
          <cell r="M41">
            <v>0</v>
          </cell>
          <cell r="N41">
            <v>0</v>
          </cell>
          <cell r="O41">
            <v>0</v>
          </cell>
          <cell r="P41">
            <v>0</v>
          </cell>
          <cell r="Q41">
            <v>0</v>
          </cell>
          <cell r="R41">
            <v>0</v>
          </cell>
          <cell r="S41">
            <v>0</v>
          </cell>
          <cell r="T41">
            <v>0</v>
          </cell>
        </row>
        <row r="42">
          <cell r="A42" t="str">
            <v>108365CA</v>
          </cell>
          <cell r="B42" t="str">
            <v>108365</v>
          </cell>
          <cell r="D42">
            <v>-12490127.285</v>
          </cell>
          <cell r="F42" t="str">
            <v>108365CA</v>
          </cell>
          <cell r="G42" t="str">
            <v>108365</v>
          </cell>
          <cell r="I42">
            <v>-12490127.285</v>
          </cell>
          <cell r="L42">
            <v>0</v>
          </cell>
          <cell r="M42">
            <v>0</v>
          </cell>
          <cell r="N42">
            <v>0</v>
          </cell>
          <cell r="O42">
            <v>0</v>
          </cell>
          <cell r="P42">
            <v>0</v>
          </cell>
          <cell r="Q42">
            <v>0</v>
          </cell>
          <cell r="R42">
            <v>0</v>
          </cell>
          <cell r="S42">
            <v>0</v>
          </cell>
          <cell r="T42">
            <v>0</v>
          </cell>
        </row>
        <row r="43">
          <cell r="A43" t="str">
            <v>108365ID</v>
          </cell>
          <cell r="B43" t="str">
            <v>108365</v>
          </cell>
          <cell r="D43">
            <v>-11300841.965</v>
          </cell>
          <cell r="F43" t="str">
            <v>108365ID</v>
          </cell>
          <cell r="G43" t="str">
            <v>108365</v>
          </cell>
          <cell r="I43">
            <v>-11300841.965</v>
          </cell>
          <cell r="L43">
            <v>0</v>
          </cell>
          <cell r="M43">
            <v>0</v>
          </cell>
          <cell r="N43">
            <v>0</v>
          </cell>
          <cell r="O43">
            <v>0</v>
          </cell>
          <cell r="P43">
            <v>0</v>
          </cell>
          <cell r="Q43">
            <v>0</v>
          </cell>
          <cell r="R43">
            <v>0</v>
          </cell>
          <cell r="S43">
            <v>0</v>
          </cell>
          <cell r="T43">
            <v>0</v>
          </cell>
        </row>
        <row r="44">
          <cell r="A44" t="str">
            <v>108365OR</v>
          </cell>
          <cell r="B44" t="str">
            <v>108365</v>
          </cell>
          <cell r="D44">
            <v>-124551532.03</v>
          </cell>
          <cell r="F44" t="str">
            <v>108365OR</v>
          </cell>
          <cell r="G44" t="str">
            <v>108365</v>
          </cell>
          <cell r="I44">
            <v>-124551532.03</v>
          </cell>
          <cell r="L44">
            <v>0</v>
          </cell>
          <cell r="M44">
            <v>0</v>
          </cell>
          <cell r="N44">
            <v>0</v>
          </cell>
          <cell r="O44">
            <v>0</v>
          </cell>
          <cell r="P44">
            <v>0</v>
          </cell>
          <cell r="Q44">
            <v>0</v>
          </cell>
          <cell r="R44">
            <v>0</v>
          </cell>
          <cell r="S44">
            <v>0</v>
          </cell>
          <cell r="T44">
            <v>0</v>
          </cell>
        </row>
        <row r="45">
          <cell r="A45" t="str">
            <v>108365UT</v>
          </cell>
          <cell r="B45" t="str">
            <v>108365</v>
          </cell>
          <cell r="D45">
            <v>-56956664.854999997</v>
          </cell>
          <cell r="F45" t="str">
            <v>108365UT</v>
          </cell>
          <cell r="G45" t="str">
            <v>108365</v>
          </cell>
          <cell r="I45">
            <v>-56956664.854999997</v>
          </cell>
          <cell r="L45">
            <v>0</v>
          </cell>
          <cell r="M45">
            <v>0</v>
          </cell>
          <cell r="N45">
            <v>0</v>
          </cell>
          <cell r="O45">
            <v>0</v>
          </cell>
          <cell r="P45">
            <v>0</v>
          </cell>
          <cell r="Q45">
            <v>0</v>
          </cell>
          <cell r="R45">
            <v>0</v>
          </cell>
          <cell r="S45">
            <v>0</v>
          </cell>
          <cell r="T45">
            <v>0</v>
          </cell>
        </row>
        <row r="46">
          <cell r="A46" t="str">
            <v>108365WA</v>
          </cell>
          <cell r="B46" t="str">
            <v>108365</v>
          </cell>
          <cell r="D46">
            <v>-27930006.530000001</v>
          </cell>
          <cell r="F46" t="str">
            <v>108365WA</v>
          </cell>
          <cell r="G46" t="str">
            <v>108365</v>
          </cell>
          <cell r="I46">
            <v>-27930006.530000001</v>
          </cell>
          <cell r="L46">
            <v>0</v>
          </cell>
          <cell r="M46">
            <v>0</v>
          </cell>
          <cell r="N46">
            <v>0</v>
          </cell>
          <cell r="O46">
            <v>0</v>
          </cell>
          <cell r="P46">
            <v>0</v>
          </cell>
          <cell r="Q46">
            <v>0</v>
          </cell>
          <cell r="R46">
            <v>0</v>
          </cell>
          <cell r="S46">
            <v>0</v>
          </cell>
          <cell r="T46">
            <v>0</v>
          </cell>
        </row>
        <row r="47">
          <cell r="A47" t="str">
            <v>108365WYP</v>
          </cell>
          <cell r="B47" t="str">
            <v>108365</v>
          </cell>
          <cell r="D47">
            <v>-34902692.225000001</v>
          </cell>
          <cell r="F47" t="str">
            <v>108365WYP</v>
          </cell>
          <cell r="G47" t="str">
            <v>108365</v>
          </cell>
          <cell r="I47">
            <v>-34902692.225000001</v>
          </cell>
          <cell r="L47">
            <v>0</v>
          </cell>
          <cell r="M47">
            <v>0</v>
          </cell>
          <cell r="N47">
            <v>0</v>
          </cell>
          <cell r="O47">
            <v>0</v>
          </cell>
          <cell r="P47">
            <v>0</v>
          </cell>
          <cell r="Q47">
            <v>0</v>
          </cell>
          <cell r="R47">
            <v>0</v>
          </cell>
          <cell r="S47">
            <v>0</v>
          </cell>
          <cell r="T47">
            <v>0</v>
          </cell>
        </row>
        <row r="48">
          <cell r="A48" t="str">
            <v>108365WYU</v>
          </cell>
          <cell r="B48" t="str">
            <v>108365</v>
          </cell>
          <cell r="D48">
            <v>-3203779.72</v>
          </cell>
          <cell r="F48" t="str">
            <v>108365WYU</v>
          </cell>
          <cell r="G48" t="str">
            <v>108365</v>
          </cell>
          <cell r="I48">
            <v>-3203779.72</v>
          </cell>
          <cell r="L48">
            <v>0</v>
          </cell>
          <cell r="M48">
            <v>0</v>
          </cell>
          <cell r="N48">
            <v>0</v>
          </cell>
          <cell r="O48">
            <v>0</v>
          </cell>
          <cell r="P48">
            <v>0</v>
          </cell>
          <cell r="Q48">
            <v>0</v>
          </cell>
          <cell r="R48">
            <v>0</v>
          </cell>
          <cell r="S48">
            <v>0</v>
          </cell>
          <cell r="T48">
            <v>0</v>
          </cell>
        </row>
        <row r="49">
          <cell r="A49" t="str">
            <v>108366CA</v>
          </cell>
          <cell r="B49" t="str">
            <v>108366</v>
          </cell>
          <cell r="D49">
            <v>-7768325.1900000004</v>
          </cell>
          <cell r="F49" t="str">
            <v>108366CA</v>
          </cell>
          <cell r="G49" t="str">
            <v>108366</v>
          </cell>
          <cell r="I49">
            <v>-7768325.1900000004</v>
          </cell>
          <cell r="L49">
            <v>0</v>
          </cell>
          <cell r="M49">
            <v>0</v>
          </cell>
          <cell r="N49">
            <v>0</v>
          </cell>
          <cell r="O49">
            <v>0</v>
          </cell>
          <cell r="P49">
            <v>0</v>
          </cell>
          <cell r="Q49">
            <v>0</v>
          </cell>
          <cell r="R49">
            <v>0</v>
          </cell>
          <cell r="S49">
            <v>0</v>
          </cell>
          <cell r="T49">
            <v>0</v>
          </cell>
        </row>
        <row r="50">
          <cell r="A50" t="str">
            <v>108366ID</v>
          </cell>
          <cell r="B50" t="str">
            <v>108366</v>
          </cell>
          <cell r="D50">
            <v>-3344818.48</v>
          </cell>
          <cell r="F50" t="str">
            <v>108366ID</v>
          </cell>
          <cell r="G50" t="str">
            <v>108366</v>
          </cell>
          <cell r="I50">
            <v>-3344818.48</v>
          </cell>
          <cell r="L50">
            <v>0</v>
          </cell>
          <cell r="M50">
            <v>0</v>
          </cell>
          <cell r="N50">
            <v>0</v>
          </cell>
          <cell r="O50">
            <v>0</v>
          </cell>
          <cell r="P50">
            <v>0</v>
          </cell>
          <cell r="Q50">
            <v>0</v>
          </cell>
          <cell r="R50">
            <v>0</v>
          </cell>
          <cell r="S50">
            <v>0</v>
          </cell>
          <cell r="T50">
            <v>0</v>
          </cell>
        </row>
        <row r="51">
          <cell r="A51" t="str">
            <v>108366OR</v>
          </cell>
          <cell r="B51" t="str">
            <v>108366</v>
          </cell>
          <cell r="D51">
            <v>-34838721.1749999</v>
          </cell>
          <cell r="F51" t="str">
            <v>108366OR</v>
          </cell>
          <cell r="G51" t="str">
            <v>108366</v>
          </cell>
          <cell r="I51">
            <v>-34838721.1749999</v>
          </cell>
          <cell r="L51">
            <v>0</v>
          </cell>
          <cell r="M51">
            <v>0</v>
          </cell>
          <cell r="N51">
            <v>0</v>
          </cell>
          <cell r="O51">
            <v>0</v>
          </cell>
          <cell r="P51">
            <v>0</v>
          </cell>
          <cell r="Q51">
            <v>0</v>
          </cell>
          <cell r="R51">
            <v>0</v>
          </cell>
          <cell r="S51">
            <v>0</v>
          </cell>
          <cell r="T51">
            <v>0</v>
          </cell>
        </row>
        <row r="52">
          <cell r="A52" t="str">
            <v>108366UT</v>
          </cell>
          <cell r="B52" t="str">
            <v>108366</v>
          </cell>
          <cell r="D52">
            <v>-59730767.094999902</v>
          </cell>
          <cell r="F52" t="str">
            <v>108366UT</v>
          </cell>
          <cell r="G52" t="str">
            <v>108366</v>
          </cell>
          <cell r="I52">
            <v>-59730767.094999902</v>
          </cell>
          <cell r="L52">
            <v>0</v>
          </cell>
          <cell r="M52">
            <v>0</v>
          </cell>
          <cell r="N52">
            <v>0</v>
          </cell>
          <cell r="O52">
            <v>0</v>
          </cell>
          <cell r="P52">
            <v>0</v>
          </cell>
          <cell r="Q52">
            <v>0</v>
          </cell>
          <cell r="R52">
            <v>0</v>
          </cell>
          <cell r="S52">
            <v>0</v>
          </cell>
          <cell r="T52">
            <v>0</v>
          </cell>
        </row>
        <row r="53">
          <cell r="A53" t="str">
            <v>108366WA</v>
          </cell>
          <cell r="B53" t="str">
            <v>108366</v>
          </cell>
          <cell r="D53">
            <v>-10174521.23</v>
          </cell>
          <cell r="F53" t="str">
            <v>108366WA</v>
          </cell>
          <cell r="G53" t="str">
            <v>108366</v>
          </cell>
          <cell r="I53">
            <v>-10174521.23</v>
          </cell>
          <cell r="L53">
            <v>0</v>
          </cell>
          <cell r="M53">
            <v>0</v>
          </cell>
          <cell r="N53">
            <v>0</v>
          </cell>
          <cell r="O53">
            <v>0</v>
          </cell>
          <cell r="P53">
            <v>0</v>
          </cell>
          <cell r="Q53">
            <v>0</v>
          </cell>
          <cell r="R53">
            <v>0</v>
          </cell>
          <cell r="S53">
            <v>0</v>
          </cell>
          <cell r="T53">
            <v>0</v>
          </cell>
        </row>
        <row r="54">
          <cell r="A54" t="str">
            <v>108366WYP</v>
          </cell>
          <cell r="B54" t="str">
            <v>108366</v>
          </cell>
          <cell r="D54">
            <v>-6959057.0650000004</v>
          </cell>
          <cell r="F54" t="str">
            <v>108366WYP</v>
          </cell>
          <cell r="G54" t="str">
            <v>108366</v>
          </cell>
          <cell r="I54">
            <v>-6959057.0650000004</v>
          </cell>
          <cell r="L54">
            <v>0</v>
          </cell>
          <cell r="M54">
            <v>0</v>
          </cell>
          <cell r="N54">
            <v>0</v>
          </cell>
          <cell r="O54">
            <v>0</v>
          </cell>
          <cell r="P54">
            <v>0</v>
          </cell>
          <cell r="Q54">
            <v>0</v>
          </cell>
          <cell r="R54">
            <v>0</v>
          </cell>
          <cell r="S54">
            <v>0</v>
          </cell>
          <cell r="T54">
            <v>0</v>
          </cell>
        </row>
        <row r="55">
          <cell r="A55" t="str">
            <v>108366WYU</v>
          </cell>
          <cell r="B55" t="str">
            <v>108366</v>
          </cell>
          <cell r="D55">
            <v>-2462033.8650000002</v>
          </cell>
          <cell r="F55" t="str">
            <v>108366WYU</v>
          </cell>
          <cell r="G55" t="str">
            <v>108366</v>
          </cell>
          <cell r="I55">
            <v>-2462033.8650000002</v>
          </cell>
          <cell r="L55">
            <v>0</v>
          </cell>
          <cell r="M55">
            <v>0</v>
          </cell>
          <cell r="N55">
            <v>0</v>
          </cell>
          <cell r="O55">
            <v>0</v>
          </cell>
          <cell r="P55">
            <v>0</v>
          </cell>
          <cell r="Q55">
            <v>0</v>
          </cell>
          <cell r="R55">
            <v>0</v>
          </cell>
          <cell r="S55">
            <v>0</v>
          </cell>
          <cell r="T55">
            <v>0</v>
          </cell>
        </row>
        <row r="56">
          <cell r="A56" t="str">
            <v>108367CA</v>
          </cell>
          <cell r="B56" t="str">
            <v>108367</v>
          </cell>
          <cell r="D56">
            <v>-13877976.715</v>
          </cell>
          <cell r="F56" t="str">
            <v>108367CA</v>
          </cell>
          <cell r="G56" t="str">
            <v>108367</v>
          </cell>
          <cell r="I56">
            <v>-13877976.715</v>
          </cell>
          <cell r="L56">
            <v>0</v>
          </cell>
          <cell r="M56">
            <v>0</v>
          </cell>
          <cell r="N56">
            <v>0</v>
          </cell>
          <cell r="O56">
            <v>0</v>
          </cell>
          <cell r="P56">
            <v>0</v>
          </cell>
          <cell r="Q56">
            <v>0</v>
          </cell>
          <cell r="R56">
            <v>0</v>
          </cell>
          <cell r="S56">
            <v>0</v>
          </cell>
          <cell r="T56">
            <v>0</v>
          </cell>
        </row>
        <row r="57">
          <cell r="A57" t="str">
            <v>108367ID</v>
          </cell>
          <cell r="B57" t="str">
            <v>108367</v>
          </cell>
          <cell r="D57">
            <v>-10982665.4699999</v>
          </cell>
          <cell r="F57" t="str">
            <v>108367ID</v>
          </cell>
          <cell r="G57" t="str">
            <v>108367</v>
          </cell>
          <cell r="I57">
            <v>-10982665.4699999</v>
          </cell>
          <cell r="L57">
            <v>0</v>
          </cell>
          <cell r="M57">
            <v>0</v>
          </cell>
          <cell r="N57">
            <v>0</v>
          </cell>
          <cell r="O57">
            <v>0</v>
          </cell>
          <cell r="P57">
            <v>0</v>
          </cell>
          <cell r="Q57">
            <v>0</v>
          </cell>
          <cell r="R57">
            <v>0</v>
          </cell>
          <cell r="S57">
            <v>0</v>
          </cell>
          <cell r="T57">
            <v>0</v>
          </cell>
        </row>
        <row r="58">
          <cell r="A58" t="str">
            <v>108367OR</v>
          </cell>
          <cell r="B58" t="str">
            <v>108367</v>
          </cell>
          <cell r="D58">
            <v>-57442907.975000001</v>
          </cell>
          <cell r="F58" t="str">
            <v>108367OR</v>
          </cell>
          <cell r="G58" t="str">
            <v>108367</v>
          </cell>
          <cell r="I58">
            <v>-57442907.975000001</v>
          </cell>
          <cell r="L58">
            <v>0</v>
          </cell>
          <cell r="M58">
            <v>0</v>
          </cell>
          <cell r="N58">
            <v>0</v>
          </cell>
          <cell r="O58">
            <v>0</v>
          </cell>
          <cell r="P58">
            <v>0</v>
          </cell>
          <cell r="Q58">
            <v>0</v>
          </cell>
          <cell r="R58">
            <v>0</v>
          </cell>
          <cell r="S58">
            <v>0</v>
          </cell>
          <cell r="T58">
            <v>0</v>
          </cell>
        </row>
        <row r="59">
          <cell r="A59" t="str">
            <v>108367UT</v>
          </cell>
          <cell r="B59" t="str">
            <v>108367</v>
          </cell>
          <cell r="D59">
            <v>-168875689.419999</v>
          </cell>
          <cell r="F59" t="str">
            <v>108367UT</v>
          </cell>
          <cell r="G59" t="str">
            <v>108367</v>
          </cell>
          <cell r="I59">
            <v>-168875689.419999</v>
          </cell>
          <cell r="L59">
            <v>0</v>
          </cell>
          <cell r="M59">
            <v>0</v>
          </cell>
          <cell r="N59">
            <v>0</v>
          </cell>
          <cell r="O59">
            <v>0</v>
          </cell>
          <cell r="P59">
            <v>0</v>
          </cell>
          <cell r="Q59">
            <v>0</v>
          </cell>
          <cell r="R59">
            <v>0</v>
          </cell>
          <cell r="S59">
            <v>0</v>
          </cell>
          <cell r="T59">
            <v>0</v>
          </cell>
        </row>
        <row r="60">
          <cell r="A60" t="str">
            <v>108367WA</v>
          </cell>
          <cell r="B60" t="str">
            <v>108367</v>
          </cell>
          <cell r="D60">
            <v>-8748997.5449999999</v>
          </cell>
          <cell r="F60" t="str">
            <v>108367WA</v>
          </cell>
          <cell r="G60" t="str">
            <v>108367</v>
          </cell>
          <cell r="I60">
            <v>-8748997.5449999999</v>
          </cell>
          <cell r="L60">
            <v>0</v>
          </cell>
          <cell r="M60">
            <v>0</v>
          </cell>
          <cell r="N60">
            <v>0</v>
          </cell>
          <cell r="O60">
            <v>0</v>
          </cell>
          <cell r="P60">
            <v>0</v>
          </cell>
          <cell r="Q60">
            <v>0</v>
          </cell>
          <cell r="R60">
            <v>0</v>
          </cell>
          <cell r="S60">
            <v>0</v>
          </cell>
          <cell r="T60">
            <v>0</v>
          </cell>
        </row>
        <row r="61">
          <cell r="A61" t="str">
            <v>108367WYP</v>
          </cell>
          <cell r="B61" t="str">
            <v>108367</v>
          </cell>
          <cell r="D61">
            <v>-17062287.024999902</v>
          </cell>
          <cell r="F61" t="str">
            <v>108367WYP</v>
          </cell>
          <cell r="G61" t="str">
            <v>108367</v>
          </cell>
          <cell r="I61">
            <v>-17062287.024999902</v>
          </cell>
          <cell r="L61">
            <v>0</v>
          </cell>
          <cell r="M61">
            <v>0</v>
          </cell>
          <cell r="N61">
            <v>0</v>
          </cell>
          <cell r="O61">
            <v>0</v>
          </cell>
          <cell r="P61">
            <v>0</v>
          </cell>
          <cell r="Q61">
            <v>0</v>
          </cell>
          <cell r="R61">
            <v>0</v>
          </cell>
          <cell r="S61">
            <v>0</v>
          </cell>
          <cell r="T61">
            <v>0</v>
          </cell>
        </row>
        <row r="62">
          <cell r="A62" t="str">
            <v>108367WYU</v>
          </cell>
          <cell r="B62" t="str">
            <v>108367</v>
          </cell>
          <cell r="D62">
            <v>-12350806.295</v>
          </cell>
          <cell r="F62" t="str">
            <v>108367WYU</v>
          </cell>
          <cell r="G62" t="str">
            <v>108367</v>
          </cell>
          <cell r="I62">
            <v>-12350806.295</v>
          </cell>
          <cell r="L62">
            <v>0</v>
          </cell>
          <cell r="M62">
            <v>0</v>
          </cell>
          <cell r="N62">
            <v>0</v>
          </cell>
          <cell r="O62">
            <v>0</v>
          </cell>
          <cell r="P62">
            <v>0</v>
          </cell>
          <cell r="Q62">
            <v>0</v>
          </cell>
          <cell r="R62">
            <v>0</v>
          </cell>
          <cell r="S62">
            <v>0</v>
          </cell>
          <cell r="T62">
            <v>0</v>
          </cell>
        </row>
        <row r="63">
          <cell r="A63" t="str">
            <v>108368CA</v>
          </cell>
          <cell r="B63" t="str">
            <v>108368</v>
          </cell>
          <cell r="D63">
            <v>-22066686.484999899</v>
          </cell>
          <cell r="F63" t="str">
            <v>108368CA</v>
          </cell>
          <cell r="G63" t="str">
            <v>108368</v>
          </cell>
          <cell r="I63">
            <v>-22066686.484999899</v>
          </cell>
          <cell r="L63">
            <v>0</v>
          </cell>
          <cell r="M63">
            <v>0</v>
          </cell>
          <cell r="N63">
            <v>0</v>
          </cell>
          <cell r="O63">
            <v>0</v>
          </cell>
          <cell r="P63">
            <v>0</v>
          </cell>
          <cell r="Q63">
            <v>0</v>
          </cell>
          <cell r="R63">
            <v>0</v>
          </cell>
          <cell r="S63">
            <v>0</v>
          </cell>
          <cell r="T63">
            <v>0</v>
          </cell>
        </row>
        <row r="64">
          <cell r="A64" t="str">
            <v>108368ID</v>
          </cell>
          <cell r="B64" t="str">
            <v>108368</v>
          </cell>
          <cell r="D64">
            <v>-23755350.254999999</v>
          </cell>
          <cell r="F64" t="str">
            <v>108368ID</v>
          </cell>
          <cell r="G64" t="str">
            <v>108368</v>
          </cell>
          <cell r="I64">
            <v>-23755350.254999999</v>
          </cell>
          <cell r="L64">
            <v>0</v>
          </cell>
          <cell r="M64">
            <v>0</v>
          </cell>
          <cell r="N64">
            <v>0</v>
          </cell>
          <cell r="O64">
            <v>0</v>
          </cell>
          <cell r="P64">
            <v>0</v>
          </cell>
          <cell r="Q64">
            <v>0</v>
          </cell>
          <cell r="R64">
            <v>0</v>
          </cell>
          <cell r="S64">
            <v>0</v>
          </cell>
          <cell r="T64">
            <v>0</v>
          </cell>
        </row>
        <row r="65">
          <cell r="A65" t="str">
            <v>108368OR</v>
          </cell>
          <cell r="B65" t="str">
            <v>108368</v>
          </cell>
          <cell r="D65">
            <v>-164297785.53</v>
          </cell>
          <cell r="F65" t="str">
            <v>108368OR</v>
          </cell>
          <cell r="G65" t="str">
            <v>108368</v>
          </cell>
          <cell r="I65">
            <v>-164297785.53</v>
          </cell>
          <cell r="L65">
            <v>0</v>
          </cell>
          <cell r="M65">
            <v>0</v>
          </cell>
          <cell r="N65">
            <v>0</v>
          </cell>
          <cell r="O65">
            <v>0</v>
          </cell>
          <cell r="P65">
            <v>0</v>
          </cell>
          <cell r="Q65">
            <v>0</v>
          </cell>
          <cell r="R65">
            <v>0</v>
          </cell>
          <cell r="S65">
            <v>0</v>
          </cell>
          <cell r="T65">
            <v>0</v>
          </cell>
        </row>
        <row r="66">
          <cell r="A66" t="str">
            <v>108368UT</v>
          </cell>
          <cell r="B66" t="str">
            <v>108368</v>
          </cell>
          <cell r="D66">
            <v>-91001826.314999893</v>
          </cell>
          <cell r="F66" t="str">
            <v>108368UT</v>
          </cell>
          <cell r="G66" t="str">
            <v>108368</v>
          </cell>
          <cell r="I66">
            <v>-91001826.314999893</v>
          </cell>
          <cell r="L66">
            <v>0</v>
          </cell>
          <cell r="M66">
            <v>0</v>
          </cell>
          <cell r="N66">
            <v>0</v>
          </cell>
          <cell r="O66">
            <v>0</v>
          </cell>
          <cell r="P66">
            <v>0</v>
          </cell>
          <cell r="Q66">
            <v>0</v>
          </cell>
          <cell r="R66">
            <v>0</v>
          </cell>
          <cell r="S66">
            <v>0</v>
          </cell>
          <cell r="T66">
            <v>0</v>
          </cell>
        </row>
        <row r="67">
          <cell r="A67" t="str">
            <v>108368WA</v>
          </cell>
          <cell r="B67" t="str">
            <v>108368</v>
          </cell>
          <cell r="D67">
            <v>-42238830.254999898</v>
          </cell>
          <cell r="F67" t="str">
            <v>108368WA</v>
          </cell>
          <cell r="G67" t="str">
            <v>108368</v>
          </cell>
          <cell r="I67">
            <v>-42238830.254999898</v>
          </cell>
          <cell r="L67">
            <v>0</v>
          </cell>
          <cell r="M67">
            <v>0</v>
          </cell>
          <cell r="N67">
            <v>0</v>
          </cell>
          <cell r="O67">
            <v>0</v>
          </cell>
          <cell r="P67">
            <v>0</v>
          </cell>
          <cell r="Q67">
            <v>0</v>
          </cell>
          <cell r="R67">
            <v>0</v>
          </cell>
          <cell r="S67">
            <v>0</v>
          </cell>
          <cell r="T67">
            <v>0</v>
          </cell>
        </row>
        <row r="68">
          <cell r="A68" t="str">
            <v>108368WYP</v>
          </cell>
          <cell r="B68" t="str">
            <v>108368</v>
          </cell>
          <cell r="D68">
            <v>-27397430.379999898</v>
          </cell>
          <cell r="F68" t="str">
            <v>108368WYP</v>
          </cell>
          <cell r="G68" t="str">
            <v>108368</v>
          </cell>
          <cell r="I68">
            <v>-27397430.379999898</v>
          </cell>
          <cell r="L68">
            <v>0</v>
          </cell>
          <cell r="M68">
            <v>0</v>
          </cell>
          <cell r="N68">
            <v>0</v>
          </cell>
          <cell r="O68">
            <v>0</v>
          </cell>
          <cell r="P68">
            <v>0</v>
          </cell>
          <cell r="Q68">
            <v>0</v>
          </cell>
          <cell r="R68">
            <v>0</v>
          </cell>
          <cell r="S68">
            <v>0</v>
          </cell>
          <cell r="T68">
            <v>0</v>
          </cell>
        </row>
        <row r="69">
          <cell r="A69" t="str">
            <v>108368WYU</v>
          </cell>
          <cell r="B69" t="str">
            <v>108368</v>
          </cell>
          <cell r="D69">
            <v>-4655662.2949999999</v>
          </cell>
          <cell r="F69" t="str">
            <v>108368WYU</v>
          </cell>
          <cell r="G69" t="str">
            <v>108368</v>
          </cell>
          <cell r="I69">
            <v>-4655662.2949999999</v>
          </cell>
          <cell r="L69">
            <v>0</v>
          </cell>
          <cell r="M69">
            <v>0</v>
          </cell>
          <cell r="N69">
            <v>0</v>
          </cell>
          <cell r="O69">
            <v>0</v>
          </cell>
          <cell r="P69">
            <v>0</v>
          </cell>
          <cell r="Q69">
            <v>0</v>
          </cell>
          <cell r="R69">
            <v>0</v>
          </cell>
          <cell r="S69">
            <v>0</v>
          </cell>
          <cell r="T69">
            <v>0</v>
          </cell>
        </row>
        <row r="70">
          <cell r="A70" t="str">
            <v>108369CA</v>
          </cell>
          <cell r="B70" t="str">
            <v>108369</v>
          </cell>
          <cell r="D70">
            <v>-8956182.25</v>
          </cell>
          <cell r="F70" t="str">
            <v>108369CA</v>
          </cell>
          <cell r="G70" t="str">
            <v>108369</v>
          </cell>
          <cell r="I70">
            <v>-8956182.25</v>
          </cell>
          <cell r="L70">
            <v>0</v>
          </cell>
          <cell r="M70">
            <v>0</v>
          </cell>
          <cell r="N70">
            <v>0</v>
          </cell>
          <cell r="O70">
            <v>0</v>
          </cell>
          <cell r="P70">
            <v>0</v>
          </cell>
          <cell r="Q70">
            <v>0</v>
          </cell>
          <cell r="R70">
            <v>0</v>
          </cell>
          <cell r="S70">
            <v>0</v>
          </cell>
          <cell r="T70">
            <v>0</v>
          </cell>
        </row>
        <row r="71">
          <cell r="A71" t="str">
            <v>108369ID</v>
          </cell>
          <cell r="B71" t="str">
            <v>108369</v>
          </cell>
          <cell r="D71">
            <v>-10855616.454999899</v>
          </cell>
          <cell r="F71" t="str">
            <v>108369ID</v>
          </cell>
          <cell r="G71" t="str">
            <v>108369</v>
          </cell>
          <cell r="I71">
            <v>-10855616.454999899</v>
          </cell>
          <cell r="L71">
            <v>0</v>
          </cell>
          <cell r="M71">
            <v>0</v>
          </cell>
          <cell r="N71">
            <v>0</v>
          </cell>
          <cell r="O71">
            <v>0</v>
          </cell>
          <cell r="P71">
            <v>0</v>
          </cell>
          <cell r="Q71">
            <v>0</v>
          </cell>
          <cell r="R71">
            <v>0</v>
          </cell>
          <cell r="S71">
            <v>0</v>
          </cell>
          <cell r="T71">
            <v>0</v>
          </cell>
        </row>
        <row r="72">
          <cell r="A72" t="str">
            <v>108369OR</v>
          </cell>
          <cell r="B72" t="str">
            <v>108369</v>
          </cell>
          <cell r="D72">
            <v>-65500410.100000001</v>
          </cell>
          <cell r="F72" t="str">
            <v>108369OR</v>
          </cell>
          <cell r="G72" t="str">
            <v>108369</v>
          </cell>
          <cell r="I72">
            <v>-65500410.100000001</v>
          </cell>
          <cell r="L72">
            <v>0</v>
          </cell>
          <cell r="M72">
            <v>0</v>
          </cell>
          <cell r="N72">
            <v>0</v>
          </cell>
          <cell r="O72">
            <v>0</v>
          </cell>
          <cell r="P72">
            <v>0</v>
          </cell>
          <cell r="Q72">
            <v>0</v>
          </cell>
          <cell r="R72">
            <v>0</v>
          </cell>
          <cell r="S72">
            <v>0</v>
          </cell>
          <cell r="T72">
            <v>0</v>
          </cell>
        </row>
        <row r="73">
          <cell r="A73" t="str">
            <v>108369UT</v>
          </cell>
          <cell r="B73" t="str">
            <v>108369</v>
          </cell>
          <cell r="D73">
            <v>-56548154.825000003</v>
          </cell>
          <cell r="F73" t="str">
            <v>108369UT</v>
          </cell>
          <cell r="G73" t="str">
            <v>108369</v>
          </cell>
          <cell r="I73">
            <v>-56548154.825000003</v>
          </cell>
          <cell r="L73">
            <v>0</v>
          </cell>
          <cell r="M73">
            <v>0</v>
          </cell>
          <cell r="N73">
            <v>0</v>
          </cell>
          <cell r="O73">
            <v>0</v>
          </cell>
          <cell r="P73">
            <v>0</v>
          </cell>
          <cell r="Q73">
            <v>0</v>
          </cell>
          <cell r="R73">
            <v>0</v>
          </cell>
          <cell r="S73">
            <v>0</v>
          </cell>
          <cell r="T73">
            <v>0</v>
          </cell>
        </row>
        <row r="74">
          <cell r="A74" t="str">
            <v>108369WA</v>
          </cell>
          <cell r="B74" t="str">
            <v>108369</v>
          </cell>
          <cell r="D74">
            <v>-17007903.004999898</v>
          </cell>
          <cell r="F74" t="str">
            <v>108369WA</v>
          </cell>
          <cell r="G74" t="str">
            <v>108369</v>
          </cell>
          <cell r="I74">
            <v>-17007903.004999898</v>
          </cell>
          <cell r="L74">
            <v>0</v>
          </cell>
          <cell r="M74">
            <v>0</v>
          </cell>
          <cell r="N74">
            <v>0</v>
          </cell>
          <cell r="O74">
            <v>0</v>
          </cell>
          <cell r="P74">
            <v>0</v>
          </cell>
          <cell r="Q74">
            <v>0</v>
          </cell>
          <cell r="R74">
            <v>0</v>
          </cell>
          <cell r="S74">
            <v>0</v>
          </cell>
          <cell r="T74">
            <v>0</v>
          </cell>
        </row>
        <row r="75">
          <cell r="A75" t="str">
            <v>108369WYP</v>
          </cell>
          <cell r="B75" t="str">
            <v>108369</v>
          </cell>
          <cell r="D75">
            <v>-13172505.955</v>
          </cell>
          <cell r="F75" t="str">
            <v>108369WYP</v>
          </cell>
          <cell r="G75" t="str">
            <v>108369</v>
          </cell>
          <cell r="I75">
            <v>-13172505.955</v>
          </cell>
          <cell r="L75">
            <v>0</v>
          </cell>
          <cell r="M75">
            <v>0</v>
          </cell>
          <cell r="N75">
            <v>0</v>
          </cell>
          <cell r="O75">
            <v>0</v>
          </cell>
          <cell r="P75">
            <v>0</v>
          </cell>
          <cell r="Q75">
            <v>0</v>
          </cell>
          <cell r="R75">
            <v>0</v>
          </cell>
          <cell r="S75">
            <v>0</v>
          </cell>
          <cell r="T75">
            <v>0</v>
          </cell>
        </row>
        <row r="76">
          <cell r="A76" t="str">
            <v>108369WYU</v>
          </cell>
          <cell r="B76" t="str">
            <v>108369</v>
          </cell>
          <cell r="D76">
            <v>-2615996.0350000001</v>
          </cell>
          <cell r="F76" t="str">
            <v>108369WYU</v>
          </cell>
          <cell r="G76" t="str">
            <v>108369</v>
          </cell>
          <cell r="I76">
            <v>-2615996.0350000001</v>
          </cell>
          <cell r="L76">
            <v>0</v>
          </cell>
          <cell r="M76">
            <v>0</v>
          </cell>
          <cell r="N76">
            <v>0</v>
          </cell>
          <cell r="O76">
            <v>0</v>
          </cell>
          <cell r="P76">
            <v>0</v>
          </cell>
          <cell r="Q76">
            <v>0</v>
          </cell>
          <cell r="R76">
            <v>0</v>
          </cell>
          <cell r="S76">
            <v>0</v>
          </cell>
          <cell r="T76">
            <v>0</v>
          </cell>
        </row>
        <row r="77">
          <cell r="A77" t="str">
            <v>108370CA</v>
          </cell>
          <cell r="B77" t="str">
            <v>108370</v>
          </cell>
          <cell r="D77">
            <v>-1794806.2050000001</v>
          </cell>
          <cell r="F77" t="str">
            <v>108370CA</v>
          </cell>
          <cell r="G77" t="str">
            <v>108370</v>
          </cell>
          <cell r="I77">
            <v>-1794806.2050000001</v>
          </cell>
          <cell r="L77">
            <v>0</v>
          </cell>
          <cell r="M77">
            <v>0</v>
          </cell>
          <cell r="N77">
            <v>0</v>
          </cell>
          <cell r="O77">
            <v>0</v>
          </cell>
          <cell r="P77">
            <v>0</v>
          </cell>
          <cell r="Q77">
            <v>0</v>
          </cell>
          <cell r="R77">
            <v>0</v>
          </cell>
          <cell r="S77">
            <v>0</v>
          </cell>
          <cell r="T77">
            <v>0</v>
          </cell>
        </row>
        <row r="78">
          <cell r="A78" t="str">
            <v>108370ID</v>
          </cell>
          <cell r="B78" t="str">
            <v>108370</v>
          </cell>
          <cell r="D78">
            <v>-8373053.8300000001</v>
          </cell>
          <cell r="F78" t="str">
            <v>108370ID</v>
          </cell>
          <cell r="G78" t="str">
            <v>108370</v>
          </cell>
          <cell r="I78">
            <v>-8373053.8300000001</v>
          </cell>
          <cell r="L78">
            <v>0</v>
          </cell>
          <cell r="M78">
            <v>0</v>
          </cell>
          <cell r="N78">
            <v>0</v>
          </cell>
          <cell r="O78">
            <v>0</v>
          </cell>
          <cell r="P78">
            <v>0</v>
          </cell>
          <cell r="Q78">
            <v>0</v>
          </cell>
          <cell r="R78">
            <v>0</v>
          </cell>
          <cell r="S78">
            <v>0</v>
          </cell>
          <cell r="T78">
            <v>0</v>
          </cell>
        </row>
        <row r="79">
          <cell r="A79" t="str">
            <v>108370OR</v>
          </cell>
          <cell r="B79" t="str">
            <v>108370</v>
          </cell>
          <cell r="D79">
            <v>-32508907.1199999</v>
          </cell>
          <cell r="F79" t="str">
            <v>108370OR</v>
          </cell>
          <cell r="G79" t="str">
            <v>108370</v>
          </cell>
          <cell r="I79">
            <v>-32508907.1199999</v>
          </cell>
          <cell r="L79">
            <v>0</v>
          </cell>
          <cell r="M79">
            <v>0</v>
          </cell>
          <cell r="N79">
            <v>0</v>
          </cell>
          <cell r="O79">
            <v>0</v>
          </cell>
          <cell r="P79">
            <v>0</v>
          </cell>
          <cell r="Q79">
            <v>0</v>
          </cell>
          <cell r="R79">
            <v>0</v>
          </cell>
          <cell r="S79">
            <v>0</v>
          </cell>
          <cell r="T79">
            <v>0</v>
          </cell>
        </row>
        <row r="80">
          <cell r="A80" t="str">
            <v>108370UT</v>
          </cell>
          <cell r="B80" t="str">
            <v>108370</v>
          </cell>
          <cell r="D80">
            <v>-27368665.609999899</v>
          </cell>
          <cell r="F80" t="str">
            <v>108370UT</v>
          </cell>
          <cell r="G80" t="str">
            <v>108370</v>
          </cell>
          <cell r="I80">
            <v>-27368665.609999899</v>
          </cell>
          <cell r="L80">
            <v>0</v>
          </cell>
          <cell r="M80">
            <v>0</v>
          </cell>
          <cell r="N80">
            <v>0</v>
          </cell>
          <cell r="O80">
            <v>0</v>
          </cell>
          <cell r="P80">
            <v>0</v>
          </cell>
          <cell r="Q80">
            <v>0</v>
          </cell>
          <cell r="R80">
            <v>0</v>
          </cell>
          <cell r="S80">
            <v>0</v>
          </cell>
          <cell r="T80">
            <v>0</v>
          </cell>
        </row>
        <row r="81">
          <cell r="A81" t="str">
            <v>108370WA</v>
          </cell>
          <cell r="B81" t="str">
            <v>108370</v>
          </cell>
          <cell r="D81">
            <v>-4967563.5199999996</v>
          </cell>
          <cell r="F81" t="str">
            <v>108370WA</v>
          </cell>
          <cell r="G81" t="str">
            <v>108370</v>
          </cell>
          <cell r="I81">
            <v>-4967563.5199999996</v>
          </cell>
          <cell r="L81">
            <v>0</v>
          </cell>
          <cell r="M81">
            <v>0</v>
          </cell>
          <cell r="N81">
            <v>0</v>
          </cell>
          <cell r="O81">
            <v>0</v>
          </cell>
          <cell r="P81">
            <v>0</v>
          </cell>
          <cell r="Q81">
            <v>0</v>
          </cell>
          <cell r="R81">
            <v>0</v>
          </cell>
          <cell r="S81">
            <v>0</v>
          </cell>
          <cell r="T81">
            <v>0</v>
          </cell>
        </row>
        <row r="82">
          <cell r="A82" t="str">
            <v>108370WYP</v>
          </cell>
          <cell r="B82" t="str">
            <v>108370</v>
          </cell>
          <cell r="D82">
            <v>-3926245.9049999998</v>
          </cell>
          <cell r="F82" t="str">
            <v>108370WYP</v>
          </cell>
          <cell r="G82" t="str">
            <v>108370</v>
          </cell>
          <cell r="I82">
            <v>-3926245.9049999998</v>
          </cell>
          <cell r="L82">
            <v>0</v>
          </cell>
          <cell r="M82">
            <v>0</v>
          </cell>
          <cell r="N82">
            <v>0</v>
          </cell>
          <cell r="O82">
            <v>0</v>
          </cell>
          <cell r="P82">
            <v>0</v>
          </cell>
          <cell r="Q82">
            <v>0</v>
          </cell>
          <cell r="R82">
            <v>0</v>
          </cell>
          <cell r="S82">
            <v>0</v>
          </cell>
          <cell r="T82">
            <v>0</v>
          </cell>
        </row>
        <row r="83">
          <cell r="A83" t="str">
            <v>108370WYU</v>
          </cell>
          <cell r="B83" t="str">
            <v>108370</v>
          </cell>
          <cell r="D83">
            <v>-1427348.595</v>
          </cell>
          <cell r="F83" t="str">
            <v>108370WYU</v>
          </cell>
          <cell r="G83" t="str">
            <v>108370</v>
          </cell>
          <cell r="I83">
            <v>-1427348.595</v>
          </cell>
          <cell r="L83">
            <v>0</v>
          </cell>
          <cell r="M83">
            <v>0</v>
          </cell>
          <cell r="N83">
            <v>0</v>
          </cell>
          <cell r="O83">
            <v>0</v>
          </cell>
          <cell r="P83">
            <v>0</v>
          </cell>
          <cell r="Q83">
            <v>0</v>
          </cell>
          <cell r="R83">
            <v>0</v>
          </cell>
          <cell r="S83">
            <v>0</v>
          </cell>
          <cell r="T83">
            <v>0</v>
          </cell>
        </row>
        <row r="84">
          <cell r="A84" t="str">
            <v>108371CA</v>
          </cell>
          <cell r="B84" t="str">
            <v>108371</v>
          </cell>
          <cell r="D84">
            <v>-216944.45</v>
          </cell>
          <cell r="F84" t="str">
            <v>108371CA</v>
          </cell>
          <cell r="G84" t="str">
            <v>108371</v>
          </cell>
          <cell r="I84">
            <v>-216944.45</v>
          </cell>
          <cell r="L84">
            <v>0</v>
          </cell>
          <cell r="M84">
            <v>0</v>
          </cell>
          <cell r="N84">
            <v>0</v>
          </cell>
          <cell r="O84">
            <v>0</v>
          </cell>
          <cell r="P84">
            <v>0</v>
          </cell>
          <cell r="Q84">
            <v>0</v>
          </cell>
          <cell r="R84">
            <v>0</v>
          </cell>
          <cell r="S84">
            <v>0</v>
          </cell>
          <cell r="T84">
            <v>0</v>
          </cell>
        </row>
        <row r="85">
          <cell r="A85" t="str">
            <v>108371ID</v>
          </cell>
          <cell r="B85" t="str">
            <v>108371</v>
          </cell>
          <cell r="D85">
            <v>-134066.76999999999</v>
          </cell>
          <cell r="F85" t="str">
            <v>108371ID</v>
          </cell>
          <cell r="G85" t="str">
            <v>108371</v>
          </cell>
          <cell r="I85">
            <v>-134066.76999999999</v>
          </cell>
          <cell r="L85">
            <v>0</v>
          </cell>
          <cell r="M85">
            <v>0</v>
          </cell>
          <cell r="N85">
            <v>0</v>
          </cell>
          <cell r="O85">
            <v>0</v>
          </cell>
          <cell r="P85">
            <v>0</v>
          </cell>
          <cell r="Q85">
            <v>0</v>
          </cell>
          <cell r="R85">
            <v>0</v>
          </cell>
          <cell r="S85">
            <v>0</v>
          </cell>
          <cell r="T85">
            <v>0</v>
          </cell>
        </row>
        <row r="86">
          <cell r="A86" t="str">
            <v>108371OR</v>
          </cell>
          <cell r="B86" t="str">
            <v>108371</v>
          </cell>
          <cell r="D86">
            <v>-2474657.9</v>
          </cell>
          <cell r="F86" t="str">
            <v>108371OR</v>
          </cell>
          <cell r="G86" t="str">
            <v>108371</v>
          </cell>
          <cell r="I86">
            <v>-2474657.9</v>
          </cell>
          <cell r="L86">
            <v>0</v>
          </cell>
          <cell r="M86">
            <v>0</v>
          </cell>
          <cell r="N86">
            <v>0</v>
          </cell>
          <cell r="O86">
            <v>0</v>
          </cell>
          <cell r="P86">
            <v>0</v>
          </cell>
          <cell r="Q86">
            <v>0</v>
          </cell>
          <cell r="R86">
            <v>0</v>
          </cell>
          <cell r="S86">
            <v>0</v>
          </cell>
          <cell r="T86">
            <v>0</v>
          </cell>
        </row>
        <row r="87">
          <cell r="A87" t="str">
            <v>108371UT</v>
          </cell>
          <cell r="B87" t="str">
            <v>108371</v>
          </cell>
          <cell r="D87">
            <v>-3586249.7549999999</v>
          </cell>
          <cell r="F87" t="str">
            <v>108371UT</v>
          </cell>
          <cell r="G87" t="str">
            <v>108371</v>
          </cell>
          <cell r="I87">
            <v>-3586249.7549999999</v>
          </cell>
          <cell r="L87">
            <v>0</v>
          </cell>
          <cell r="M87">
            <v>0</v>
          </cell>
          <cell r="N87">
            <v>0</v>
          </cell>
          <cell r="O87">
            <v>0</v>
          </cell>
          <cell r="P87">
            <v>0</v>
          </cell>
          <cell r="Q87">
            <v>0</v>
          </cell>
          <cell r="R87">
            <v>0</v>
          </cell>
          <cell r="S87">
            <v>0</v>
          </cell>
          <cell r="T87">
            <v>0</v>
          </cell>
        </row>
        <row r="88">
          <cell r="A88" t="str">
            <v>108371WA</v>
          </cell>
          <cell r="B88" t="str">
            <v>108371</v>
          </cell>
          <cell r="D88">
            <v>-281205.15999999997</v>
          </cell>
          <cell r="F88" t="str">
            <v>108371WA</v>
          </cell>
          <cell r="G88" t="str">
            <v>108371</v>
          </cell>
          <cell r="I88">
            <v>-281205.15999999997</v>
          </cell>
          <cell r="L88">
            <v>0</v>
          </cell>
          <cell r="M88">
            <v>0</v>
          </cell>
          <cell r="N88">
            <v>0</v>
          </cell>
          <cell r="O88">
            <v>0</v>
          </cell>
          <cell r="P88">
            <v>0</v>
          </cell>
          <cell r="Q88">
            <v>0</v>
          </cell>
          <cell r="R88">
            <v>0</v>
          </cell>
          <cell r="S88">
            <v>0</v>
          </cell>
          <cell r="T88">
            <v>0</v>
          </cell>
        </row>
        <row r="89">
          <cell r="A89" t="str">
            <v>108371WYP</v>
          </cell>
          <cell r="B89" t="str">
            <v>108371</v>
          </cell>
          <cell r="D89">
            <v>-932264.09499999997</v>
          </cell>
          <cell r="F89" t="str">
            <v>108371WYP</v>
          </cell>
          <cell r="G89" t="str">
            <v>108371</v>
          </cell>
          <cell r="I89">
            <v>-932264.09499999997</v>
          </cell>
          <cell r="L89">
            <v>0</v>
          </cell>
          <cell r="M89">
            <v>0</v>
          </cell>
          <cell r="N89">
            <v>0</v>
          </cell>
          <cell r="O89">
            <v>0</v>
          </cell>
          <cell r="P89">
            <v>0</v>
          </cell>
          <cell r="Q89">
            <v>0</v>
          </cell>
          <cell r="R89">
            <v>0</v>
          </cell>
          <cell r="S89">
            <v>0</v>
          </cell>
          <cell r="T89">
            <v>0</v>
          </cell>
        </row>
        <row r="90">
          <cell r="A90" t="str">
            <v>108371WYU</v>
          </cell>
          <cell r="B90" t="str">
            <v>108371</v>
          </cell>
          <cell r="D90">
            <v>-149242.875</v>
          </cell>
          <cell r="F90" t="str">
            <v>108371WYU</v>
          </cell>
          <cell r="G90" t="str">
            <v>108371</v>
          </cell>
          <cell r="I90">
            <v>-149242.875</v>
          </cell>
          <cell r="L90">
            <v>0</v>
          </cell>
          <cell r="M90">
            <v>0</v>
          </cell>
          <cell r="N90">
            <v>0</v>
          </cell>
          <cell r="O90">
            <v>0</v>
          </cell>
          <cell r="P90">
            <v>0</v>
          </cell>
          <cell r="Q90">
            <v>0</v>
          </cell>
          <cell r="R90">
            <v>0</v>
          </cell>
          <cell r="S90">
            <v>0</v>
          </cell>
          <cell r="T90">
            <v>0</v>
          </cell>
        </row>
        <row r="91">
          <cell r="A91" t="str">
            <v>108373CA</v>
          </cell>
          <cell r="B91" t="str">
            <v>108373</v>
          </cell>
          <cell r="D91">
            <v>-571425.375</v>
          </cell>
          <cell r="F91" t="str">
            <v>108373CA</v>
          </cell>
          <cell r="G91" t="str">
            <v>108373</v>
          </cell>
          <cell r="I91">
            <v>-571425.375</v>
          </cell>
          <cell r="L91">
            <v>0</v>
          </cell>
          <cell r="M91">
            <v>0</v>
          </cell>
          <cell r="N91">
            <v>0</v>
          </cell>
          <cell r="O91">
            <v>0</v>
          </cell>
          <cell r="P91">
            <v>0</v>
          </cell>
          <cell r="Q91">
            <v>0</v>
          </cell>
          <cell r="R91">
            <v>0</v>
          </cell>
          <cell r="S91">
            <v>0</v>
          </cell>
          <cell r="T91">
            <v>0</v>
          </cell>
        </row>
        <row r="92">
          <cell r="A92" t="str">
            <v>108373ID</v>
          </cell>
          <cell r="B92" t="str">
            <v>108373</v>
          </cell>
          <cell r="D92">
            <v>-481807.745</v>
          </cell>
          <cell r="F92" t="str">
            <v>108373ID</v>
          </cell>
          <cell r="G92" t="str">
            <v>108373</v>
          </cell>
          <cell r="I92">
            <v>-481807.745</v>
          </cell>
          <cell r="L92">
            <v>0</v>
          </cell>
          <cell r="M92">
            <v>0</v>
          </cell>
          <cell r="N92">
            <v>0</v>
          </cell>
          <cell r="O92">
            <v>0</v>
          </cell>
          <cell r="P92">
            <v>0</v>
          </cell>
          <cell r="Q92">
            <v>0</v>
          </cell>
          <cell r="R92">
            <v>0</v>
          </cell>
          <cell r="S92">
            <v>0</v>
          </cell>
          <cell r="T92">
            <v>0</v>
          </cell>
        </row>
        <row r="93">
          <cell r="A93" t="str">
            <v>108373OR</v>
          </cell>
          <cell r="B93" t="str">
            <v>108373</v>
          </cell>
          <cell r="D93">
            <v>-8428878.5449999999</v>
          </cell>
          <cell r="F93" t="str">
            <v>108373OR</v>
          </cell>
          <cell r="G93" t="str">
            <v>108373</v>
          </cell>
          <cell r="I93">
            <v>-8428878.5449999999</v>
          </cell>
          <cell r="L93">
            <v>0</v>
          </cell>
          <cell r="M93">
            <v>0</v>
          </cell>
          <cell r="N93">
            <v>0</v>
          </cell>
          <cell r="O93">
            <v>0</v>
          </cell>
          <cell r="P93">
            <v>0</v>
          </cell>
          <cell r="Q93">
            <v>0</v>
          </cell>
          <cell r="R93">
            <v>0</v>
          </cell>
          <cell r="S93">
            <v>0</v>
          </cell>
          <cell r="T93">
            <v>0</v>
          </cell>
        </row>
        <row r="94">
          <cell r="A94" t="str">
            <v>108373UT</v>
          </cell>
          <cell r="B94" t="str">
            <v>108373</v>
          </cell>
          <cell r="D94">
            <v>-12173565.305</v>
          </cell>
          <cell r="F94" t="str">
            <v>108373UT</v>
          </cell>
          <cell r="G94" t="str">
            <v>108373</v>
          </cell>
          <cell r="I94">
            <v>-12173565.305</v>
          </cell>
          <cell r="L94">
            <v>0</v>
          </cell>
          <cell r="M94">
            <v>0</v>
          </cell>
          <cell r="N94">
            <v>0</v>
          </cell>
          <cell r="O94">
            <v>0</v>
          </cell>
          <cell r="P94">
            <v>0</v>
          </cell>
          <cell r="Q94">
            <v>0</v>
          </cell>
          <cell r="R94">
            <v>0</v>
          </cell>
          <cell r="S94">
            <v>0</v>
          </cell>
          <cell r="T94">
            <v>0</v>
          </cell>
        </row>
        <row r="95">
          <cell r="A95" t="str">
            <v>108373WA</v>
          </cell>
          <cell r="B95" t="str">
            <v>108373</v>
          </cell>
          <cell r="D95">
            <v>-2129936.3650000002</v>
          </cell>
          <cell r="F95" t="str">
            <v>108373WA</v>
          </cell>
          <cell r="G95" t="str">
            <v>108373</v>
          </cell>
          <cell r="I95">
            <v>-2129936.3650000002</v>
          </cell>
          <cell r="L95">
            <v>0</v>
          </cell>
          <cell r="M95">
            <v>0</v>
          </cell>
          <cell r="N95">
            <v>0</v>
          </cell>
          <cell r="O95">
            <v>0</v>
          </cell>
          <cell r="P95">
            <v>0</v>
          </cell>
          <cell r="Q95">
            <v>0</v>
          </cell>
          <cell r="R95">
            <v>0</v>
          </cell>
          <cell r="S95">
            <v>0</v>
          </cell>
          <cell r="T95">
            <v>0</v>
          </cell>
        </row>
        <row r="96">
          <cell r="A96" t="str">
            <v>108373WYP</v>
          </cell>
          <cell r="B96" t="str">
            <v>108373</v>
          </cell>
          <cell r="D96">
            <v>-2537657.5099999998</v>
          </cell>
          <cell r="F96" t="str">
            <v>108373WYP</v>
          </cell>
          <cell r="G96" t="str">
            <v>108373</v>
          </cell>
          <cell r="I96">
            <v>-2537657.5099999998</v>
          </cell>
          <cell r="L96">
            <v>0</v>
          </cell>
          <cell r="M96">
            <v>0</v>
          </cell>
          <cell r="N96">
            <v>0</v>
          </cell>
          <cell r="O96">
            <v>0</v>
          </cell>
          <cell r="P96">
            <v>0</v>
          </cell>
          <cell r="Q96">
            <v>0</v>
          </cell>
          <cell r="R96">
            <v>0</v>
          </cell>
          <cell r="S96">
            <v>0</v>
          </cell>
          <cell r="T96">
            <v>0</v>
          </cell>
        </row>
        <row r="97">
          <cell r="A97" t="str">
            <v>108373WYU</v>
          </cell>
          <cell r="B97" t="str">
            <v>108373</v>
          </cell>
          <cell r="D97">
            <v>-883991.38</v>
          </cell>
          <cell r="F97" t="str">
            <v>108373WYU</v>
          </cell>
          <cell r="G97" t="str">
            <v>108373</v>
          </cell>
          <cell r="I97">
            <v>-883991.38</v>
          </cell>
          <cell r="L97">
            <v>0</v>
          </cell>
          <cell r="M97">
            <v>0</v>
          </cell>
          <cell r="N97">
            <v>0</v>
          </cell>
          <cell r="O97">
            <v>0</v>
          </cell>
          <cell r="P97">
            <v>0</v>
          </cell>
          <cell r="Q97">
            <v>0</v>
          </cell>
          <cell r="R97">
            <v>0</v>
          </cell>
          <cell r="S97">
            <v>0</v>
          </cell>
          <cell r="T97">
            <v>0</v>
          </cell>
        </row>
        <row r="98">
          <cell r="A98" t="str">
            <v>108DPCA</v>
          </cell>
          <cell r="B98" t="str">
            <v>108DP</v>
          </cell>
          <cell r="D98">
            <v>29698.5</v>
          </cell>
          <cell r="F98" t="str">
            <v>108DPCA</v>
          </cell>
          <cell r="G98" t="str">
            <v>108DP</v>
          </cell>
          <cell r="I98">
            <v>29698.5</v>
          </cell>
          <cell r="L98">
            <v>0</v>
          </cell>
          <cell r="M98">
            <v>0</v>
          </cell>
          <cell r="N98">
            <v>0</v>
          </cell>
          <cell r="O98">
            <v>0</v>
          </cell>
          <cell r="P98">
            <v>0</v>
          </cell>
          <cell r="Q98">
            <v>0</v>
          </cell>
          <cell r="R98">
            <v>0</v>
          </cell>
          <cell r="S98">
            <v>0</v>
          </cell>
          <cell r="T98">
            <v>0</v>
          </cell>
        </row>
        <row r="99">
          <cell r="A99" t="str">
            <v>108DPID</v>
          </cell>
          <cell r="B99" t="str">
            <v>108DP</v>
          </cell>
          <cell r="D99">
            <v>-5058.5</v>
          </cell>
          <cell r="F99" t="str">
            <v>108DPID</v>
          </cell>
          <cell r="G99" t="str">
            <v>108DP</v>
          </cell>
          <cell r="I99">
            <v>-5058.5</v>
          </cell>
          <cell r="L99">
            <v>0</v>
          </cell>
          <cell r="M99">
            <v>0</v>
          </cell>
          <cell r="N99">
            <v>0</v>
          </cell>
          <cell r="O99">
            <v>0</v>
          </cell>
          <cell r="P99">
            <v>0</v>
          </cell>
          <cell r="Q99">
            <v>0</v>
          </cell>
          <cell r="R99">
            <v>0</v>
          </cell>
          <cell r="S99">
            <v>0</v>
          </cell>
          <cell r="T99">
            <v>0</v>
          </cell>
        </row>
        <row r="100">
          <cell r="A100" t="str">
            <v>108DPOR</v>
          </cell>
          <cell r="B100" t="str">
            <v>108DP</v>
          </cell>
          <cell r="D100">
            <v>-53617.5</v>
          </cell>
          <cell r="F100" t="str">
            <v>108DPOR</v>
          </cell>
          <cell r="G100" t="str">
            <v>108DP</v>
          </cell>
          <cell r="I100">
            <v>-53617.5</v>
          </cell>
          <cell r="L100">
            <v>0</v>
          </cell>
          <cell r="M100">
            <v>0</v>
          </cell>
          <cell r="N100">
            <v>0</v>
          </cell>
          <cell r="O100">
            <v>0</v>
          </cell>
          <cell r="P100">
            <v>0</v>
          </cell>
          <cell r="Q100">
            <v>0</v>
          </cell>
          <cell r="R100">
            <v>0</v>
          </cell>
          <cell r="S100">
            <v>0</v>
          </cell>
          <cell r="T100">
            <v>0</v>
          </cell>
        </row>
        <row r="101">
          <cell r="A101" t="str">
            <v>108DPUT</v>
          </cell>
          <cell r="B101" t="str">
            <v>108DP</v>
          </cell>
          <cell r="D101">
            <v>538164.5</v>
          </cell>
          <cell r="F101" t="str">
            <v>108DPUT</v>
          </cell>
          <cell r="G101" t="str">
            <v>108DP</v>
          </cell>
          <cell r="I101">
            <v>538164.5</v>
          </cell>
          <cell r="L101">
            <v>0</v>
          </cell>
          <cell r="M101">
            <v>0</v>
          </cell>
          <cell r="N101">
            <v>0</v>
          </cell>
          <cell r="O101">
            <v>0</v>
          </cell>
          <cell r="P101">
            <v>0</v>
          </cell>
          <cell r="Q101">
            <v>0</v>
          </cell>
          <cell r="R101">
            <v>0</v>
          </cell>
          <cell r="S101">
            <v>0</v>
          </cell>
          <cell r="T101">
            <v>0</v>
          </cell>
        </row>
        <row r="102">
          <cell r="A102" t="str">
            <v>108DPWA</v>
          </cell>
          <cell r="B102" t="str">
            <v>108DP</v>
          </cell>
          <cell r="D102">
            <v>91919.5</v>
          </cell>
          <cell r="F102" t="str">
            <v>108DPWA</v>
          </cell>
          <cell r="G102" t="str">
            <v>108DP</v>
          </cell>
          <cell r="I102">
            <v>91919.5</v>
          </cell>
          <cell r="L102">
            <v>0</v>
          </cell>
          <cell r="M102">
            <v>0</v>
          </cell>
          <cell r="N102">
            <v>0</v>
          </cell>
          <cell r="O102">
            <v>0</v>
          </cell>
          <cell r="P102">
            <v>0</v>
          </cell>
          <cell r="Q102">
            <v>0</v>
          </cell>
          <cell r="R102">
            <v>0</v>
          </cell>
          <cell r="S102">
            <v>0</v>
          </cell>
          <cell r="T102">
            <v>0</v>
          </cell>
        </row>
        <row r="103">
          <cell r="A103" t="str">
            <v>108DPWYU</v>
          </cell>
          <cell r="B103" t="str">
            <v>108DP</v>
          </cell>
          <cell r="D103">
            <v>165360</v>
          </cell>
          <cell r="F103" t="str">
            <v>108DPWYU</v>
          </cell>
          <cell r="G103" t="str">
            <v>108DP</v>
          </cell>
          <cell r="I103">
            <v>165360</v>
          </cell>
          <cell r="L103">
            <v>0</v>
          </cell>
          <cell r="M103">
            <v>0</v>
          </cell>
          <cell r="N103">
            <v>0</v>
          </cell>
          <cell r="O103">
            <v>0</v>
          </cell>
          <cell r="P103">
            <v>0</v>
          </cell>
          <cell r="Q103">
            <v>0</v>
          </cell>
          <cell r="R103">
            <v>0</v>
          </cell>
          <cell r="S103">
            <v>0</v>
          </cell>
          <cell r="T103">
            <v>0</v>
          </cell>
        </row>
        <row r="104">
          <cell r="A104" t="str">
            <v>108GPCA</v>
          </cell>
          <cell r="B104" t="str">
            <v>108GP</v>
          </cell>
          <cell r="D104">
            <v>-4272479.1449999996</v>
          </cell>
          <cell r="F104" t="str">
            <v>108GPCA</v>
          </cell>
          <cell r="G104" t="str">
            <v>108GP</v>
          </cell>
          <cell r="I104">
            <v>-4272479.1449999996</v>
          </cell>
          <cell r="L104">
            <v>0</v>
          </cell>
          <cell r="M104">
            <v>0</v>
          </cell>
          <cell r="N104">
            <v>0</v>
          </cell>
          <cell r="O104">
            <v>0</v>
          </cell>
          <cell r="P104">
            <v>0</v>
          </cell>
          <cell r="Q104">
            <v>0</v>
          </cell>
          <cell r="R104">
            <v>0</v>
          </cell>
          <cell r="S104">
            <v>0</v>
          </cell>
          <cell r="T104">
            <v>0</v>
          </cell>
        </row>
        <row r="105">
          <cell r="A105" t="str">
            <v>108GPCN</v>
          </cell>
          <cell r="B105" t="str">
            <v>108GP</v>
          </cell>
          <cell r="D105">
            <v>-7256837.21</v>
          </cell>
          <cell r="F105" t="str">
            <v>108GPCN</v>
          </cell>
          <cell r="G105" t="str">
            <v>108GP</v>
          </cell>
          <cell r="I105">
            <v>-7256837.21</v>
          </cell>
          <cell r="L105">
            <v>0</v>
          </cell>
          <cell r="M105">
            <v>0</v>
          </cell>
          <cell r="N105">
            <v>0</v>
          </cell>
          <cell r="O105">
            <v>0</v>
          </cell>
          <cell r="P105">
            <v>0</v>
          </cell>
          <cell r="Q105">
            <v>0</v>
          </cell>
          <cell r="R105">
            <v>0</v>
          </cell>
          <cell r="S105">
            <v>0</v>
          </cell>
          <cell r="T105">
            <v>0</v>
          </cell>
        </row>
        <row r="106">
          <cell r="A106" t="str">
            <v>108GPDGP</v>
          </cell>
          <cell r="B106" t="str">
            <v>108GP</v>
          </cell>
          <cell r="D106">
            <v>-4262160.42</v>
          </cell>
          <cell r="F106" t="str">
            <v>108GPDGP</v>
          </cell>
          <cell r="G106" t="str">
            <v>108GP</v>
          </cell>
          <cell r="I106">
            <v>-4262160.42</v>
          </cell>
          <cell r="L106">
            <v>0</v>
          </cell>
          <cell r="M106">
            <v>0</v>
          </cell>
          <cell r="N106">
            <v>0</v>
          </cell>
          <cell r="O106">
            <v>0</v>
          </cell>
          <cell r="P106">
            <v>0</v>
          </cell>
          <cell r="Q106">
            <v>0</v>
          </cell>
          <cell r="R106">
            <v>0</v>
          </cell>
          <cell r="S106">
            <v>0</v>
          </cell>
          <cell r="T106">
            <v>0</v>
          </cell>
        </row>
        <row r="107">
          <cell r="A107" t="str">
            <v>108GPDGU</v>
          </cell>
          <cell r="B107" t="str">
            <v>108GP</v>
          </cell>
          <cell r="D107">
            <v>-7582301.4599999897</v>
          </cell>
          <cell r="F107" t="str">
            <v>108GPDGU</v>
          </cell>
          <cell r="G107" t="str">
            <v>108GP</v>
          </cell>
          <cell r="I107">
            <v>-7582301.4599999897</v>
          </cell>
          <cell r="L107">
            <v>0</v>
          </cell>
          <cell r="M107">
            <v>0</v>
          </cell>
          <cell r="N107">
            <v>0</v>
          </cell>
          <cell r="O107">
            <v>0</v>
          </cell>
          <cell r="P107">
            <v>0</v>
          </cell>
          <cell r="Q107">
            <v>0</v>
          </cell>
          <cell r="R107">
            <v>0</v>
          </cell>
          <cell r="S107">
            <v>0</v>
          </cell>
          <cell r="T107">
            <v>0</v>
          </cell>
        </row>
        <row r="108">
          <cell r="A108" t="str">
            <v>108GPID</v>
          </cell>
          <cell r="B108" t="str">
            <v>108GP</v>
          </cell>
          <cell r="D108">
            <v>-10575841.099999901</v>
          </cell>
          <cell r="F108" t="str">
            <v>108GPID</v>
          </cell>
          <cell r="G108" t="str">
            <v>108GP</v>
          </cell>
          <cell r="I108">
            <v>-10575841.099999901</v>
          </cell>
          <cell r="L108">
            <v>0</v>
          </cell>
          <cell r="M108">
            <v>0</v>
          </cell>
          <cell r="N108">
            <v>0</v>
          </cell>
          <cell r="O108">
            <v>0</v>
          </cell>
          <cell r="P108">
            <v>0</v>
          </cell>
          <cell r="Q108">
            <v>0</v>
          </cell>
          <cell r="R108">
            <v>0</v>
          </cell>
          <cell r="S108">
            <v>0</v>
          </cell>
          <cell r="T108">
            <v>0</v>
          </cell>
        </row>
        <row r="109">
          <cell r="A109" t="str">
            <v>108GPOR</v>
          </cell>
          <cell r="B109" t="str">
            <v>108GP</v>
          </cell>
          <cell r="D109">
            <v>-46138911.739999898</v>
          </cell>
          <cell r="F109" t="str">
            <v>108GPOR</v>
          </cell>
          <cell r="G109" t="str">
            <v>108GP</v>
          </cell>
          <cell r="I109">
            <v>-46138911.739999898</v>
          </cell>
          <cell r="L109">
            <v>0</v>
          </cell>
          <cell r="M109">
            <v>0</v>
          </cell>
          <cell r="N109">
            <v>0</v>
          </cell>
          <cell r="O109">
            <v>0</v>
          </cell>
          <cell r="P109">
            <v>0</v>
          </cell>
          <cell r="Q109">
            <v>0</v>
          </cell>
          <cell r="R109">
            <v>0</v>
          </cell>
          <cell r="S109">
            <v>0</v>
          </cell>
          <cell r="T109">
            <v>0</v>
          </cell>
        </row>
        <row r="110">
          <cell r="A110" t="str">
            <v>108GPSE</v>
          </cell>
          <cell r="B110" t="str">
            <v>108GP</v>
          </cell>
          <cell r="D110">
            <v>-323685.92</v>
          </cell>
          <cell r="F110" t="str">
            <v>108GPSE</v>
          </cell>
          <cell r="G110" t="str">
            <v>108GP</v>
          </cell>
          <cell r="I110">
            <v>-323685.92</v>
          </cell>
          <cell r="L110">
            <v>0</v>
          </cell>
          <cell r="M110">
            <v>0</v>
          </cell>
          <cell r="N110">
            <v>0</v>
          </cell>
          <cell r="O110">
            <v>0</v>
          </cell>
          <cell r="P110">
            <v>0</v>
          </cell>
          <cell r="Q110">
            <v>0</v>
          </cell>
          <cell r="R110">
            <v>0</v>
          </cell>
          <cell r="S110">
            <v>0</v>
          </cell>
          <cell r="T110">
            <v>0</v>
          </cell>
        </row>
        <row r="111">
          <cell r="A111" t="str">
            <v>108GPSG</v>
          </cell>
          <cell r="B111" t="str">
            <v>108GP</v>
          </cell>
          <cell r="D111">
            <v>-51132890.074999899</v>
          </cell>
          <cell r="F111" t="str">
            <v>108GPSG</v>
          </cell>
          <cell r="G111" t="str">
            <v>108GP</v>
          </cell>
          <cell r="I111">
            <v>-51132890.074999899</v>
          </cell>
          <cell r="L111">
            <v>0</v>
          </cell>
          <cell r="M111">
            <v>0</v>
          </cell>
          <cell r="N111">
            <v>0</v>
          </cell>
          <cell r="O111">
            <v>0</v>
          </cell>
          <cell r="P111">
            <v>0</v>
          </cell>
          <cell r="Q111">
            <v>0</v>
          </cell>
          <cell r="R111">
            <v>0</v>
          </cell>
          <cell r="S111">
            <v>0</v>
          </cell>
          <cell r="T111">
            <v>0</v>
          </cell>
        </row>
        <row r="112">
          <cell r="A112" t="str">
            <v>108GPSO</v>
          </cell>
          <cell r="B112" t="str">
            <v>108GP</v>
          </cell>
          <cell r="D112">
            <v>-71576566</v>
          </cell>
          <cell r="F112" t="str">
            <v>108GPSO</v>
          </cell>
          <cell r="G112" t="str">
            <v>108GP</v>
          </cell>
          <cell r="I112">
            <v>-71576566</v>
          </cell>
          <cell r="L112">
            <v>0</v>
          </cell>
          <cell r="M112">
            <v>0</v>
          </cell>
          <cell r="N112">
            <v>0</v>
          </cell>
          <cell r="O112">
            <v>0</v>
          </cell>
          <cell r="P112">
            <v>0</v>
          </cell>
          <cell r="Q112">
            <v>0</v>
          </cell>
          <cell r="R112">
            <v>0</v>
          </cell>
          <cell r="S112">
            <v>0</v>
          </cell>
          <cell r="T112">
            <v>0</v>
          </cell>
        </row>
        <row r="113">
          <cell r="A113" t="str">
            <v>108GPSSGCH</v>
          </cell>
          <cell r="B113" t="str">
            <v>108GP</v>
          </cell>
          <cell r="D113">
            <v>-2121563.3149999999</v>
          </cell>
          <cell r="F113" t="str">
            <v>108GPSSGCH</v>
          </cell>
          <cell r="G113" t="str">
            <v>108GP</v>
          </cell>
          <cell r="I113">
            <v>-2121563.3149999999</v>
          </cell>
          <cell r="L113">
            <v>0</v>
          </cell>
          <cell r="M113">
            <v>0</v>
          </cell>
          <cell r="N113">
            <v>0</v>
          </cell>
          <cell r="O113">
            <v>0</v>
          </cell>
          <cell r="P113">
            <v>0</v>
          </cell>
          <cell r="Q113">
            <v>0</v>
          </cell>
          <cell r="R113">
            <v>0</v>
          </cell>
          <cell r="S113">
            <v>0</v>
          </cell>
          <cell r="T113">
            <v>0</v>
          </cell>
        </row>
        <row r="114">
          <cell r="A114" t="str">
            <v>108GPSSGCT</v>
          </cell>
          <cell r="B114" t="str">
            <v>108GP</v>
          </cell>
          <cell r="D114">
            <v>-40263.379999999997</v>
          </cell>
          <cell r="F114" t="str">
            <v>108GPSSGCT</v>
          </cell>
          <cell r="G114" t="str">
            <v>108GP</v>
          </cell>
          <cell r="I114">
            <v>-40263.379999999997</v>
          </cell>
          <cell r="L114">
            <v>0</v>
          </cell>
          <cell r="M114">
            <v>0</v>
          </cell>
          <cell r="N114">
            <v>0</v>
          </cell>
          <cell r="O114">
            <v>0</v>
          </cell>
          <cell r="P114">
            <v>0</v>
          </cell>
          <cell r="Q114">
            <v>0</v>
          </cell>
          <cell r="R114">
            <v>0</v>
          </cell>
          <cell r="S114">
            <v>0</v>
          </cell>
          <cell r="T114">
            <v>0</v>
          </cell>
        </row>
        <row r="115">
          <cell r="A115" t="str">
            <v>108GPUT</v>
          </cell>
          <cell r="B115" t="str">
            <v>108GP</v>
          </cell>
          <cell r="D115">
            <v>-54997288.564999998</v>
          </cell>
          <cell r="F115" t="str">
            <v>108GPUT</v>
          </cell>
          <cell r="G115" t="str">
            <v>108GP</v>
          </cell>
          <cell r="I115">
            <v>-54997288.564999998</v>
          </cell>
          <cell r="L115">
            <v>0</v>
          </cell>
          <cell r="M115">
            <v>0</v>
          </cell>
          <cell r="N115">
            <v>0</v>
          </cell>
          <cell r="O115">
            <v>0</v>
          </cell>
          <cell r="P115">
            <v>0</v>
          </cell>
          <cell r="Q115">
            <v>0</v>
          </cell>
          <cell r="R115">
            <v>0</v>
          </cell>
          <cell r="S115">
            <v>0</v>
          </cell>
          <cell r="T115">
            <v>0</v>
          </cell>
        </row>
        <row r="116">
          <cell r="A116" t="str">
            <v>108GPWA</v>
          </cell>
          <cell r="B116" t="str">
            <v>108GP</v>
          </cell>
          <cell r="D116">
            <v>-16602106.6849999</v>
          </cell>
          <cell r="F116" t="str">
            <v>108GPWA</v>
          </cell>
          <cell r="G116" t="str">
            <v>108GP</v>
          </cell>
          <cell r="I116">
            <v>-16602106.6849999</v>
          </cell>
          <cell r="L116">
            <v>0</v>
          </cell>
          <cell r="M116">
            <v>0</v>
          </cell>
          <cell r="N116">
            <v>0</v>
          </cell>
          <cell r="O116">
            <v>0</v>
          </cell>
          <cell r="P116">
            <v>0</v>
          </cell>
          <cell r="Q116">
            <v>0</v>
          </cell>
          <cell r="R116">
            <v>0</v>
          </cell>
          <cell r="S116">
            <v>0</v>
          </cell>
          <cell r="T116">
            <v>0</v>
          </cell>
        </row>
        <row r="117">
          <cell r="A117" t="str">
            <v>108GPWYP</v>
          </cell>
          <cell r="B117" t="str">
            <v>108GP</v>
          </cell>
          <cell r="D117">
            <v>-17308176.114999998</v>
          </cell>
          <cell r="F117" t="str">
            <v>108GPWYP</v>
          </cell>
          <cell r="G117" t="str">
            <v>108GP</v>
          </cell>
          <cell r="I117">
            <v>-17308176.114999998</v>
          </cell>
          <cell r="L117">
            <v>0</v>
          </cell>
          <cell r="M117">
            <v>0</v>
          </cell>
          <cell r="N117">
            <v>0</v>
          </cell>
          <cell r="O117">
            <v>0</v>
          </cell>
          <cell r="P117">
            <v>0</v>
          </cell>
          <cell r="Q117">
            <v>0</v>
          </cell>
          <cell r="R117">
            <v>0</v>
          </cell>
          <cell r="S117">
            <v>0</v>
          </cell>
          <cell r="T117">
            <v>0</v>
          </cell>
        </row>
        <row r="118">
          <cell r="A118" t="str">
            <v>108GPWYU</v>
          </cell>
          <cell r="B118" t="str">
            <v>108GP</v>
          </cell>
          <cell r="D118">
            <v>-4161260.8400000003</v>
          </cell>
          <cell r="F118" t="str">
            <v>108GPWYU</v>
          </cell>
          <cell r="G118" t="str">
            <v>108GP</v>
          </cell>
          <cell r="I118">
            <v>-4161260.8400000003</v>
          </cell>
          <cell r="L118">
            <v>0</v>
          </cell>
          <cell r="M118">
            <v>0</v>
          </cell>
          <cell r="N118">
            <v>0</v>
          </cell>
          <cell r="O118">
            <v>0</v>
          </cell>
          <cell r="P118">
            <v>0</v>
          </cell>
          <cell r="Q118">
            <v>0</v>
          </cell>
          <cell r="R118">
            <v>0</v>
          </cell>
          <cell r="S118">
            <v>0</v>
          </cell>
          <cell r="T118">
            <v>0</v>
          </cell>
        </row>
        <row r="119">
          <cell r="A119" t="str">
            <v>108HPDGP</v>
          </cell>
          <cell r="B119" t="str">
            <v>108HP</v>
          </cell>
          <cell r="D119">
            <v>-152471558.44999999</v>
          </cell>
          <cell r="F119" t="str">
            <v>108HPDGP</v>
          </cell>
          <cell r="G119" t="str">
            <v>108HP</v>
          </cell>
          <cell r="I119">
            <v>-152471558.44999999</v>
          </cell>
          <cell r="L119">
            <v>0</v>
          </cell>
          <cell r="M119">
            <v>0</v>
          </cell>
          <cell r="N119">
            <v>0</v>
          </cell>
          <cell r="O119">
            <v>0</v>
          </cell>
          <cell r="P119">
            <v>0</v>
          </cell>
          <cell r="Q119">
            <v>0</v>
          </cell>
          <cell r="R119">
            <v>0</v>
          </cell>
          <cell r="S119">
            <v>0</v>
          </cell>
          <cell r="T119">
            <v>0</v>
          </cell>
        </row>
        <row r="120">
          <cell r="A120" t="str">
            <v>108HPDGU</v>
          </cell>
          <cell r="B120" t="str">
            <v>108HP</v>
          </cell>
          <cell r="D120">
            <v>-28993762.475000001</v>
          </cell>
          <cell r="F120" t="str">
            <v>108HPDGU</v>
          </cell>
          <cell r="G120" t="str">
            <v>108HP</v>
          </cell>
          <cell r="I120">
            <v>-28993762.475000001</v>
          </cell>
          <cell r="L120">
            <v>0</v>
          </cell>
          <cell r="M120">
            <v>0</v>
          </cell>
          <cell r="N120">
            <v>0</v>
          </cell>
          <cell r="O120">
            <v>0</v>
          </cell>
          <cell r="P120">
            <v>0</v>
          </cell>
          <cell r="Q120">
            <v>0</v>
          </cell>
          <cell r="R120">
            <v>0</v>
          </cell>
          <cell r="S120">
            <v>0</v>
          </cell>
          <cell r="T120">
            <v>0</v>
          </cell>
        </row>
        <row r="121">
          <cell r="A121" t="str">
            <v>108HPSG-P</v>
          </cell>
          <cell r="B121" t="str">
            <v>108HP</v>
          </cell>
          <cell r="D121">
            <v>-65330003.715000004</v>
          </cell>
          <cell r="F121" t="str">
            <v>108HPSG-P</v>
          </cell>
          <cell r="G121" t="str">
            <v>108HP</v>
          </cell>
          <cell r="I121">
            <v>-65330003.715000004</v>
          </cell>
          <cell r="L121">
            <v>0</v>
          </cell>
          <cell r="M121">
            <v>0</v>
          </cell>
          <cell r="N121">
            <v>0</v>
          </cell>
          <cell r="O121">
            <v>0</v>
          </cell>
          <cell r="P121">
            <v>0</v>
          </cell>
          <cell r="Q121">
            <v>0</v>
          </cell>
          <cell r="R121">
            <v>0</v>
          </cell>
          <cell r="S121">
            <v>0</v>
          </cell>
          <cell r="T121">
            <v>0</v>
          </cell>
        </row>
        <row r="122">
          <cell r="A122" t="str">
            <v>108HPSG-U</v>
          </cell>
          <cell r="B122" t="str">
            <v>108HP</v>
          </cell>
          <cell r="D122">
            <v>-16073826.145</v>
          </cell>
          <cell r="F122" t="str">
            <v>108HPSG-U</v>
          </cell>
          <cell r="G122" t="str">
            <v>108HP</v>
          </cell>
          <cell r="I122">
            <v>-16073826.145</v>
          </cell>
          <cell r="L122">
            <v>0</v>
          </cell>
          <cell r="M122">
            <v>0</v>
          </cell>
          <cell r="N122">
            <v>0</v>
          </cell>
          <cell r="O122">
            <v>0</v>
          </cell>
          <cell r="P122">
            <v>0</v>
          </cell>
          <cell r="Q122">
            <v>0</v>
          </cell>
          <cell r="R122">
            <v>0</v>
          </cell>
          <cell r="S122">
            <v>0</v>
          </cell>
          <cell r="T122">
            <v>0</v>
          </cell>
        </row>
        <row r="123">
          <cell r="A123" t="str">
            <v>108MPSE</v>
          </cell>
          <cell r="B123" t="str">
            <v>108MP</v>
          </cell>
          <cell r="D123">
            <v>-165553278.699999</v>
          </cell>
          <cell r="F123" t="str">
            <v>108MPSE</v>
          </cell>
          <cell r="G123" t="str">
            <v>108MP</v>
          </cell>
          <cell r="I123">
            <v>-165553278.699999</v>
          </cell>
          <cell r="L123">
            <v>0</v>
          </cell>
          <cell r="M123">
            <v>0</v>
          </cell>
          <cell r="N123">
            <v>0</v>
          </cell>
          <cell r="O123">
            <v>0</v>
          </cell>
          <cell r="P123">
            <v>0</v>
          </cell>
          <cell r="Q123">
            <v>0</v>
          </cell>
          <cell r="R123">
            <v>0</v>
          </cell>
          <cell r="S123">
            <v>0</v>
          </cell>
          <cell r="T123">
            <v>0</v>
          </cell>
        </row>
        <row r="124">
          <cell r="A124" t="str">
            <v>108OPDGU</v>
          </cell>
          <cell r="B124" t="str">
            <v>108OP</v>
          </cell>
          <cell r="D124">
            <v>-1475595.62</v>
          </cell>
          <cell r="F124" t="str">
            <v>108OPDGU</v>
          </cell>
          <cell r="G124" t="str">
            <v>108OP</v>
          </cell>
          <cell r="I124">
            <v>-1475595.62</v>
          </cell>
          <cell r="L124">
            <v>0</v>
          </cell>
          <cell r="M124">
            <v>0</v>
          </cell>
          <cell r="N124">
            <v>0</v>
          </cell>
          <cell r="O124">
            <v>0</v>
          </cell>
          <cell r="P124">
            <v>0</v>
          </cell>
          <cell r="Q124">
            <v>0</v>
          </cell>
          <cell r="R124">
            <v>0</v>
          </cell>
          <cell r="S124">
            <v>0</v>
          </cell>
          <cell r="T124">
            <v>0</v>
          </cell>
        </row>
        <row r="125">
          <cell r="A125" t="str">
            <v>108OPSG</v>
          </cell>
          <cell r="B125" t="str">
            <v>108OP</v>
          </cell>
          <cell r="D125">
            <v>-175657384.13</v>
          </cell>
          <cell r="F125" t="str">
            <v>108OPSG</v>
          </cell>
          <cell r="G125" t="str">
            <v>108OP</v>
          </cell>
          <cell r="I125">
            <v>-175657384.13</v>
          </cell>
          <cell r="L125">
            <v>0</v>
          </cell>
          <cell r="M125">
            <v>0</v>
          </cell>
          <cell r="N125">
            <v>0</v>
          </cell>
          <cell r="O125">
            <v>0</v>
          </cell>
          <cell r="P125">
            <v>0</v>
          </cell>
          <cell r="Q125">
            <v>0</v>
          </cell>
          <cell r="R125">
            <v>0</v>
          </cell>
          <cell r="S125">
            <v>0</v>
          </cell>
          <cell r="T125">
            <v>0</v>
          </cell>
        </row>
        <row r="126">
          <cell r="A126" t="str">
            <v>108OPSG-W</v>
          </cell>
          <cell r="B126" t="str">
            <v>108OP</v>
          </cell>
          <cell r="D126">
            <v>-187482366.18000001</v>
          </cell>
          <cell r="F126" t="str">
            <v>108OPSG-W</v>
          </cell>
          <cell r="G126" t="str">
            <v>108OP</v>
          </cell>
          <cell r="I126">
            <v>-187482366.18000001</v>
          </cell>
          <cell r="L126">
            <v>0</v>
          </cell>
          <cell r="M126">
            <v>0</v>
          </cell>
          <cell r="N126">
            <v>0</v>
          </cell>
          <cell r="O126">
            <v>0</v>
          </cell>
          <cell r="P126">
            <v>0</v>
          </cell>
          <cell r="Q126">
            <v>0</v>
          </cell>
          <cell r="R126">
            <v>0</v>
          </cell>
          <cell r="S126">
            <v>0</v>
          </cell>
          <cell r="T126">
            <v>0</v>
          </cell>
        </row>
        <row r="127">
          <cell r="A127" t="str">
            <v>108OPSSGCT</v>
          </cell>
          <cell r="B127" t="str">
            <v>108OP</v>
          </cell>
          <cell r="D127">
            <v>-20890383.414999899</v>
          </cell>
          <cell r="F127" t="str">
            <v>108OPSSGCT</v>
          </cell>
          <cell r="G127" t="str">
            <v>108OP</v>
          </cell>
          <cell r="I127">
            <v>-20890383.414999899</v>
          </cell>
          <cell r="L127">
            <v>0</v>
          </cell>
          <cell r="M127">
            <v>0</v>
          </cell>
          <cell r="N127">
            <v>0</v>
          </cell>
          <cell r="O127">
            <v>0</v>
          </cell>
          <cell r="P127">
            <v>0</v>
          </cell>
          <cell r="Q127">
            <v>0</v>
          </cell>
          <cell r="R127">
            <v>0</v>
          </cell>
          <cell r="S127">
            <v>0</v>
          </cell>
          <cell r="T127">
            <v>0</v>
          </cell>
        </row>
        <row r="128">
          <cell r="A128" t="str">
            <v>108SPDGP</v>
          </cell>
          <cell r="B128" t="str">
            <v>108SP</v>
          </cell>
          <cell r="D128">
            <v>-789370547.95000005</v>
          </cell>
          <cell r="F128" t="str">
            <v>108SPDGP</v>
          </cell>
          <cell r="G128" t="str">
            <v>108SP</v>
          </cell>
          <cell r="I128">
            <v>-789370547.95000005</v>
          </cell>
          <cell r="L128">
            <v>0</v>
          </cell>
          <cell r="M128">
            <v>0</v>
          </cell>
          <cell r="N128">
            <v>0</v>
          </cell>
          <cell r="O128">
            <v>0</v>
          </cell>
          <cell r="P128">
            <v>0</v>
          </cell>
          <cell r="Q128">
            <v>0</v>
          </cell>
          <cell r="R128">
            <v>0</v>
          </cell>
          <cell r="S128">
            <v>0</v>
          </cell>
          <cell r="T128">
            <v>0</v>
          </cell>
        </row>
        <row r="129">
          <cell r="A129" t="str">
            <v>108SPDGU</v>
          </cell>
          <cell r="B129" t="str">
            <v>108SP</v>
          </cell>
          <cell r="D129">
            <v>-889606209.53999901</v>
          </cell>
          <cell r="F129" t="str">
            <v>108SPDGU</v>
          </cell>
          <cell r="G129" t="str">
            <v>108SP</v>
          </cell>
          <cell r="I129">
            <v>-889606209.53999901</v>
          </cell>
          <cell r="L129">
            <v>0</v>
          </cell>
          <cell r="M129">
            <v>0</v>
          </cell>
          <cell r="N129">
            <v>0</v>
          </cell>
          <cell r="O129">
            <v>0</v>
          </cell>
          <cell r="P129">
            <v>0</v>
          </cell>
          <cell r="Q129">
            <v>0</v>
          </cell>
          <cell r="R129">
            <v>0</v>
          </cell>
          <cell r="S129">
            <v>0</v>
          </cell>
          <cell r="T129">
            <v>0</v>
          </cell>
        </row>
        <row r="130">
          <cell r="A130" t="str">
            <v>108SPSG</v>
          </cell>
          <cell r="B130" t="str">
            <v>108SP</v>
          </cell>
          <cell r="D130">
            <v>-612339000.36500001</v>
          </cell>
          <cell r="F130" t="str">
            <v>108SPSG</v>
          </cell>
          <cell r="G130" t="str">
            <v>108SP</v>
          </cell>
          <cell r="I130">
            <v>-612339000.36500001</v>
          </cell>
          <cell r="L130">
            <v>0</v>
          </cell>
          <cell r="M130">
            <v>0</v>
          </cell>
          <cell r="N130">
            <v>0</v>
          </cell>
          <cell r="O130">
            <v>0</v>
          </cell>
          <cell r="P130">
            <v>0</v>
          </cell>
          <cell r="Q130">
            <v>0</v>
          </cell>
          <cell r="R130">
            <v>0</v>
          </cell>
          <cell r="S130">
            <v>0</v>
          </cell>
          <cell r="T130">
            <v>0</v>
          </cell>
        </row>
        <row r="131">
          <cell r="A131" t="str">
            <v>108SPSSGCH</v>
          </cell>
          <cell r="B131" t="str">
            <v>108SP</v>
          </cell>
          <cell r="D131">
            <v>-165111360.97</v>
          </cell>
          <cell r="F131" t="str">
            <v>108SPSSGCH</v>
          </cell>
          <cell r="G131" t="str">
            <v>108SP</v>
          </cell>
          <cell r="I131">
            <v>-165111360.97</v>
          </cell>
          <cell r="L131">
            <v>0</v>
          </cell>
          <cell r="M131">
            <v>0</v>
          </cell>
          <cell r="N131">
            <v>0</v>
          </cell>
          <cell r="O131">
            <v>0</v>
          </cell>
          <cell r="P131">
            <v>0</v>
          </cell>
          <cell r="Q131">
            <v>0</v>
          </cell>
          <cell r="R131">
            <v>0</v>
          </cell>
          <cell r="S131">
            <v>0</v>
          </cell>
          <cell r="T131">
            <v>0</v>
          </cell>
        </row>
        <row r="132">
          <cell r="A132" t="str">
            <v>108TPDGP</v>
          </cell>
          <cell r="B132" t="str">
            <v>108TP</v>
          </cell>
          <cell r="D132">
            <v>-376340743.07000005</v>
          </cell>
          <cell r="F132" t="str">
            <v>108TPDGP</v>
          </cell>
          <cell r="G132" t="str">
            <v>108TP</v>
          </cell>
          <cell r="I132">
            <v>-376340743.07000005</v>
          </cell>
          <cell r="L132">
            <v>0</v>
          </cell>
          <cell r="M132">
            <v>0</v>
          </cell>
          <cell r="N132">
            <v>0</v>
          </cell>
          <cell r="O132">
            <v>0</v>
          </cell>
          <cell r="P132">
            <v>0</v>
          </cell>
          <cell r="Q132">
            <v>0</v>
          </cell>
          <cell r="R132">
            <v>0</v>
          </cell>
          <cell r="S132">
            <v>0</v>
          </cell>
          <cell r="T132">
            <v>0</v>
          </cell>
        </row>
        <row r="133">
          <cell r="A133" t="str">
            <v>108TPDGU</v>
          </cell>
          <cell r="B133" t="str">
            <v>108TP</v>
          </cell>
          <cell r="D133">
            <v>-390179330.71000004</v>
          </cell>
          <cell r="F133" t="str">
            <v>108TPDGU</v>
          </cell>
          <cell r="G133" t="str">
            <v>108TP</v>
          </cell>
          <cell r="I133">
            <v>-390179330.71000004</v>
          </cell>
          <cell r="L133">
            <v>0</v>
          </cell>
          <cell r="M133">
            <v>0</v>
          </cell>
          <cell r="N133">
            <v>0</v>
          </cell>
          <cell r="O133">
            <v>0</v>
          </cell>
          <cell r="P133">
            <v>0</v>
          </cell>
          <cell r="Q133">
            <v>0</v>
          </cell>
          <cell r="R133">
            <v>0</v>
          </cell>
          <cell r="S133">
            <v>0</v>
          </cell>
          <cell r="T133">
            <v>0</v>
          </cell>
        </row>
        <row r="134">
          <cell r="A134" t="str">
            <v>108TPID</v>
          </cell>
          <cell r="B134" t="str">
            <v>108TP</v>
          </cell>
          <cell r="D134">
            <v>0</v>
          </cell>
          <cell r="F134" t="str">
            <v>108TPID</v>
          </cell>
          <cell r="G134" t="str">
            <v>108TP</v>
          </cell>
          <cell r="I134">
            <v>0</v>
          </cell>
          <cell r="L134">
            <v>0</v>
          </cell>
          <cell r="M134">
            <v>0</v>
          </cell>
          <cell r="N134">
            <v>0</v>
          </cell>
          <cell r="O134">
            <v>0</v>
          </cell>
          <cell r="P134">
            <v>0</v>
          </cell>
          <cell r="Q134">
            <v>0</v>
          </cell>
          <cell r="R134">
            <v>0</v>
          </cell>
          <cell r="S134">
            <v>0</v>
          </cell>
          <cell r="T134">
            <v>0</v>
          </cell>
        </row>
        <row r="135">
          <cell r="A135" t="str">
            <v>108TPSG</v>
          </cell>
          <cell r="B135" t="str">
            <v>108TP</v>
          </cell>
          <cell r="D135">
            <v>-405394634.06999999</v>
          </cell>
          <cell r="F135" t="str">
            <v>108TPSG</v>
          </cell>
          <cell r="G135" t="str">
            <v>108TP</v>
          </cell>
          <cell r="I135">
            <v>-405394634.06999999</v>
          </cell>
          <cell r="L135">
            <v>0</v>
          </cell>
          <cell r="M135">
            <v>0</v>
          </cell>
          <cell r="N135">
            <v>0</v>
          </cell>
          <cell r="O135">
            <v>0</v>
          </cell>
          <cell r="P135">
            <v>0</v>
          </cell>
          <cell r="Q135">
            <v>0</v>
          </cell>
          <cell r="R135">
            <v>0</v>
          </cell>
          <cell r="S135">
            <v>0</v>
          </cell>
          <cell r="T135">
            <v>0</v>
          </cell>
        </row>
        <row r="136">
          <cell r="A136" t="str">
            <v>111390OR</v>
          </cell>
          <cell r="B136" t="str">
            <v>111390</v>
          </cell>
          <cell r="D136">
            <v>-1797342.585</v>
          </cell>
          <cell r="F136" t="str">
            <v>111390OR</v>
          </cell>
          <cell r="G136" t="str">
            <v>111390</v>
          </cell>
          <cell r="I136">
            <v>-1797342.585</v>
          </cell>
          <cell r="L136">
            <v>0</v>
          </cell>
          <cell r="M136">
            <v>0</v>
          </cell>
          <cell r="N136">
            <v>0</v>
          </cell>
          <cell r="O136">
            <v>0</v>
          </cell>
          <cell r="P136">
            <v>0</v>
          </cell>
          <cell r="Q136">
            <v>0</v>
          </cell>
          <cell r="R136">
            <v>0</v>
          </cell>
          <cell r="S136">
            <v>0</v>
          </cell>
          <cell r="T136">
            <v>0</v>
          </cell>
        </row>
        <row r="137">
          <cell r="A137" t="str">
            <v>111390SG</v>
          </cell>
          <cell r="B137" t="str">
            <v>111390</v>
          </cell>
          <cell r="D137">
            <v>-2976259.915</v>
          </cell>
          <cell r="F137" t="str">
            <v>111390SG</v>
          </cell>
          <cell r="G137" t="str">
            <v>111390</v>
          </cell>
          <cell r="I137">
            <v>-2976259.915</v>
          </cell>
          <cell r="L137">
            <v>0</v>
          </cell>
          <cell r="M137">
            <v>0</v>
          </cell>
          <cell r="N137">
            <v>0</v>
          </cell>
          <cell r="O137">
            <v>0</v>
          </cell>
          <cell r="P137">
            <v>0</v>
          </cell>
          <cell r="Q137">
            <v>0</v>
          </cell>
          <cell r="R137">
            <v>0</v>
          </cell>
          <cell r="S137">
            <v>0</v>
          </cell>
          <cell r="T137">
            <v>0</v>
          </cell>
        </row>
        <row r="138">
          <cell r="A138" t="str">
            <v>111390SO</v>
          </cell>
          <cell r="B138" t="str">
            <v>111390</v>
          </cell>
          <cell r="D138">
            <v>1332075.83</v>
          </cell>
          <cell r="F138" t="str">
            <v>111390SO</v>
          </cell>
          <cell r="G138" t="str">
            <v>111390</v>
          </cell>
          <cell r="I138">
            <v>1332075.83</v>
          </cell>
          <cell r="L138">
            <v>0</v>
          </cell>
          <cell r="M138">
            <v>0</v>
          </cell>
          <cell r="N138">
            <v>0</v>
          </cell>
          <cell r="O138">
            <v>0</v>
          </cell>
          <cell r="P138">
            <v>0</v>
          </cell>
          <cell r="Q138">
            <v>0</v>
          </cell>
          <cell r="R138">
            <v>0</v>
          </cell>
          <cell r="S138">
            <v>0</v>
          </cell>
          <cell r="T138">
            <v>0</v>
          </cell>
        </row>
        <row r="139">
          <cell r="A139" t="str">
            <v>111390UT</v>
          </cell>
          <cell r="B139" t="str">
            <v>111390</v>
          </cell>
          <cell r="D139">
            <v>-3071180.0350000001</v>
          </cell>
          <cell r="F139" t="str">
            <v>111390UT</v>
          </cell>
          <cell r="G139" t="str">
            <v>111390</v>
          </cell>
          <cell r="I139">
            <v>-3071180.0350000001</v>
          </cell>
          <cell r="L139">
            <v>0</v>
          </cell>
          <cell r="M139">
            <v>0</v>
          </cell>
          <cell r="N139">
            <v>0</v>
          </cell>
          <cell r="O139">
            <v>0</v>
          </cell>
          <cell r="P139">
            <v>0</v>
          </cell>
          <cell r="Q139">
            <v>0</v>
          </cell>
          <cell r="R139">
            <v>0</v>
          </cell>
          <cell r="S139">
            <v>0</v>
          </cell>
          <cell r="T139">
            <v>0</v>
          </cell>
        </row>
        <row r="140">
          <cell r="A140" t="str">
            <v>111390WYP</v>
          </cell>
          <cell r="B140" t="str">
            <v>111390</v>
          </cell>
          <cell r="D140">
            <v>-712894.03500000003</v>
          </cell>
          <cell r="F140" t="str">
            <v>111390WYP</v>
          </cell>
          <cell r="G140" t="str">
            <v>111390</v>
          </cell>
          <cell r="I140">
            <v>-712894.03500000003</v>
          </cell>
          <cell r="L140">
            <v>0</v>
          </cell>
          <cell r="M140">
            <v>0</v>
          </cell>
          <cell r="N140">
            <v>0</v>
          </cell>
          <cell r="O140">
            <v>0</v>
          </cell>
          <cell r="P140">
            <v>0</v>
          </cell>
          <cell r="Q140">
            <v>0</v>
          </cell>
          <cell r="R140">
            <v>0</v>
          </cell>
          <cell r="S140">
            <v>0</v>
          </cell>
          <cell r="T140">
            <v>0</v>
          </cell>
        </row>
        <row r="141">
          <cell r="A141" t="str">
            <v>111GPCA</v>
          </cell>
          <cell r="B141" t="str">
            <v>111GP</v>
          </cell>
          <cell r="D141">
            <v>-1081322.1399999999</v>
          </cell>
          <cell r="F141" t="str">
            <v>111GPCA</v>
          </cell>
          <cell r="G141" t="str">
            <v>111GP</v>
          </cell>
          <cell r="I141">
            <v>-1081322.1399999999</v>
          </cell>
          <cell r="L141">
            <v>0</v>
          </cell>
          <cell r="M141">
            <v>0</v>
          </cell>
          <cell r="N141">
            <v>0</v>
          </cell>
          <cell r="O141">
            <v>0</v>
          </cell>
          <cell r="P141">
            <v>0</v>
          </cell>
          <cell r="Q141">
            <v>0</v>
          </cell>
          <cell r="R141">
            <v>0</v>
          </cell>
          <cell r="S141">
            <v>0</v>
          </cell>
          <cell r="T141">
            <v>0</v>
          </cell>
        </row>
        <row r="142">
          <cell r="A142" t="str">
            <v>111GPCN</v>
          </cell>
          <cell r="B142" t="str">
            <v>111GP</v>
          </cell>
          <cell r="D142">
            <v>-2728091.9350000001</v>
          </cell>
          <cell r="F142" t="str">
            <v>111GPCN</v>
          </cell>
          <cell r="G142" t="str">
            <v>111GP</v>
          </cell>
          <cell r="I142">
            <v>-2728091.9350000001</v>
          </cell>
          <cell r="L142">
            <v>0</v>
          </cell>
          <cell r="M142">
            <v>0</v>
          </cell>
          <cell r="N142">
            <v>0</v>
          </cell>
          <cell r="O142">
            <v>0</v>
          </cell>
          <cell r="P142">
            <v>0</v>
          </cell>
          <cell r="Q142">
            <v>0</v>
          </cell>
          <cell r="R142">
            <v>0</v>
          </cell>
          <cell r="S142">
            <v>0</v>
          </cell>
          <cell r="T142">
            <v>0</v>
          </cell>
        </row>
        <row r="143">
          <cell r="A143" t="str">
            <v>111GPOR</v>
          </cell>
          <cell r="B143" t="str">
            <v>111GP</v>
          </cell>
          <cell r="D143">
            <v>-6777958.5650000004</v>
          </cell>
          <cell r="F143" t="str">
            <v>111GPOR</v>
          </cell>
          <cell r="G143" t="str">
            <v>111GP</v>
          </cell>
          <cell r="I143">
            <v>-6777958.5650000004</v>
          </cell>
          <cell r="L143">
            <v>0</v>
          </cell>
          <cell r="M143">
            <v>0</v>
          </cell>
          <cell r="N143">
            <v>0</v>
          </cell>
          <cell r="O143">
            <v>0</v>
          </cell>
          <cell r="P143">
            <v>0</v>
          </cell>
          <cell r="Q143">
            <v>0</v>
          </cell>
          <cell r="R143">
            <v>0</v>
          </cell>
          <cell r="S143">
            <v>0</v>
          </cell>
          <cell r="T143">
            <v>0</v>
          </cell>
        </row>
        <row r="144">
          <cell r="A144" t="str">
            <v>111GPSO</v>
          </cell>
          <cell r="B144" t="str">
            <v>111GP</v>
          </cell>
          <cell r="D144">
            <v>-10882068.705</v>
          </cell>
          <cell r="F144" t="str">
            <v>111GPSO</v>
          </cell>
          <cell r="G144" t="str">
            <v>111GP</v>
          </cell>
          <cell r="I144">
            <v>-10882068.705</v>
          </cell>
          <cell r="L144">
            <v>0</v>
          </cell>
          <cell r="M144">
            <v>0</v>
          </cell>
          <cell r="N144">
            <v>0</v>
          </cell>
          <cell r="O144">
            <v>0</v>
          </cell>
          <cell r="P144">
            <v>0</v>
          </cell>
          <cell r="Q144">
            <v>0</v>
          </cell>
          <cell r="R144">
            <v>0</v>
          </cell>
          <cell r="S144">
            <v>0</v>
          </cell>
          <cell r="T144">
            <v>0</v>
          </cell>
        </row>
        <row r="145">
          <cell r="A145" t="str">
            <v>111GPUT</v>
          </cell>
          <cell r="B145" t="str">
            <v>111GP</v>
          </cell>
          <cell r="D145">
            <v>-11759.514999999999</v>
          </cell>
          <cell r="F145" t="str">
            <v>111GPUT</v>
          </cell>
          <cell r="G145" t="str">
            <v>111GP</v>
          </cell>
          <cell r="I145">
            <v>-11759.514999999999</v>
          </cell>
          <cell r="L145">
            <v>0</v>
          </cell>
          <cell r="M145">
            <v>0</v>
          </cell>
          <cell r="N145">
            <v>0</v>
          </cell>
          <cell r="O145">
            <v>0</v>
          </cell>
          <cell r="P145">
            <v>0</v>
          </cell>
          <cell r="Q145">
            <v>0</v>
          </cell>
          <cell r="R145">
            <v>0</v>
          </cell>
          <cell r="S145">
            <v>0</v>
          </cell>
          <cell r="T145">
            <v>0</v>
          </cell>
        </row>
        <row r="146">
          <cell r="A146" t="str">
            <v>111GPWA</v>
          </cell>
          <cell r="B146" t="str">
            <v>111GP</v>
          </cell>
          <cell r="D146">
            <v>-1499813.605</v>
          </cell>
          <cell r="F146" t="str">
            <v>111GPWA</v>
          </cell>
          <cell r="G146" t="str">
            <v>111GP</v>
          </cell>
          <cell r="I146">
            <v>-1499813.605</v>
          </cell>
          <cell r="L146">
            <v>0</v>
          </cell>
          <cell r="M146">
            <v>0</v>
          </cell>
          <cell r="N146">
            <v>0</v>
          </cell>
          <cell r="O146">
            <v>0</v>
          </cell>
          <cell r="P146">
            <v>0</v>
          </cell>
          <cell r="Q146">
            <v>0</v>
          </cell>
          <cell r="R146">
            <v>0</v>
          </cell>
          <cell r="S146">
            <v>0</v>
          </cell>
          <cell r="T146">
            <v>0</v>
          </cell>
        </row>
        <row r="147">
          <cell r="A147" t="str">
            <v>111GPWYP</v>
          </cell>
          <cell r="B147" t="str">
            <v>111GP</v>
          </cell>
          <cell r="D147">
            <v>-6823267.0099999998</v>
          </cell>
          <cell r="F147" t="str">
            <v>111GPWYP</v>
          </cell>
          <cell r="G147" t="str">
            <v>111GP</v>
          </cell>
          <cell r="I147">
            <v>-6823267.0099999998</v>
          </cell>
          <cell r="L147">
            <v>0</v>
          </cell>
          <cell r="M147">
            <v>0</v>
          </cell>
          <cell r="N147">
            <v>0</v>
          </cell>
          <cell r="O147">
            <v>0</v>
          </cell>
          <cell r="P147">
            <v>0</v>
          </cell>
          <cell r="Q147">
            <v>0</v>
          </cell>
          <cell r="R147">
            <v>0</v>
          </cell>
          <cell r="S147">
            <v>0</v>
          </cell>
          <cell r="T147">
            <v>0</v>
          </cell>
        </row>
        <row r="148">
          <cell r="A148" t="str">
            <v>111GPWYU</v>
          </cell>
          <cell r="B148" t="str">
            <v>111GP</v>
          </cell>
          <cell r="D148">
            <v>-33948.93</v>
          </cell>
          <cell r="F148" t="str">
            <v>111GPWYU</v>
          </cell>
          <cell r="G148" t="str">
            <v>111GP</v>
          </cell>
          <cell r="I148">
            <v>-33948.93</v>
          </cell>
          <cell r="L148">
            <v>0</v>
          </cell>
          <cell r="M148">
            <v>0</v>
          </cell>
          <cell r="N148">
            <v>0</v>
          </cell>
          <cell r="O148">
            <v>0</v>
          </cell>
          <cell r="P148">
            <v>0</v>
          </cell>
          <cell r="Q148">
            <v>0</v>
          </cell>
          <cell r="R148">
            <v>0</v>
          </cell>
          <cell r="S148">
            <v>0</v>
          </cell>
          <cell r="T148">
            <v>0</v>
          </cell>
        </row>
        <row r="149">
          <cell r="A149" t="str">
            <v>111HPSG-P</v>
          </cell>
          <cell r="B149" t="str">
            <v>111HP</v>
          </cell>
          <cell r="D149">
            <v>-156722.91500000001</v>
          </cell>
          <cell r="F149" t="str">
            <v>111HPSG-P</v>
          </cell>
          <cell r="G149" t="str">
            <v>111HP</v>
          </cell>
          <cell r="I149">
            <v>-156722.91500000001</v>
          </cell>
          <cell r="L149">
            <v>0</v>
          </cell>
          <cell r="M149">
            <v>0</v>
          </cell>
          <cell r="N149">
            <v>0</v>
          </cell>
          <cell r="O149">
            <v>0</v>
          </cell>
          <cell r="P149">
            <v>0</v>
          </cell>
          <cell r="Q149">
            <v>0</v>
          </cell>
          <cell r="R149">
            <v>0</v>
          </cell>
          <cell r="S149">
            <v>0</v>
          </cell>
          <cell r="T149">
            <v>0</v>
          </cell>
        </row>
        <row r="150">
          <cell r="A150" t="str">
            <v>111HPSG-U</v>
          </cell>
          <cell r="B150" t="str">
            <v>111HP</v>
          </cell>
          <cell r="D150">
            <v>-437050.2</v>
          </cell>
          <cell r="F150" t="str">
            <v>111HPSG-U</v>
          </cell>
          <cell r="G150" t="str">
            <v>111HP</v>
          </cell>
          <cell r="I150">
            <v>-437050.2</v>
          </cell>
          <cell r="L150">
            <v>0</v>
          </cell>
          <cell r="M150">
            <v>0</v>
          </cell>
          <cell r="N150">
            <v>0</v>
          </cell>
          <cell r="O150">
            <v>0</v>
          </cell>
          <cell r="P150">
            <v>0</v>
          </cell>
          <cell r="Q150">
            <v>0</v>
          </cell>
          <cell r="R150">
            <v>0</v>
          </cell>
          <cell r="S150">
            <v>0</v>
          </cell>
          <cell r="T150">
            <v>0</v>
          </cell>
        </row>
        <row r="151">
          <cell r="A151" t="str">
            <v>111IPCN</v>
          </cell>
          <cell r="B151" t="str">
            <v>111IP</v>
          </cell>
          <cell r="D151">
            <v>-95035808.424999893</v>
          </cell>
          <cell r="F151" t="str">
            <v>111IPCN</v>
          </cell>
          <cell r="G151" t="str">
            <v>111IP</v>
          </cell>
          <cell r="I151">
            <v>-95035808.424999893</v>
          </cell>
          <cell r="L151">
            <v>0</v>
          </cell>
          <cell r="M151">
            <v>0</v>
          </cell>
          <cell r="N151">
            <v>0</v>
          </cell>
          <cell r="O151">
            <v>0</v>
          </cell>
          <cell r="P151">
            <v>0</v>
          </cell>
          <cell r="Q151">
            <v>0</v>
          </cell>
          <cell r="R151">
            <v>0</v>
          </cell>
          <cell r="S151">
            <v>0</v>
          </cell>
          <cell r="T151">
            <v>0</v>
          </cell>
        </row>
        <row r="152">
          <cell r="A152" t="str">
            <v>111IPDGU</v>
          </cell>
          <cell r="B152" t="str">
            <v>111IP</v>
          </cell>
          <cell r="D152">
            <v>-349396.255</v>
          </cell>
          <cell r="F152" t="str">
            <v>111IPDGU</v>
          </cell>
          <cell r="G152" t="str">
            <v>111IP</v>
          </cell>
          <cell r="I152">
            <v>-349396.255</v>
          </cell>
          <cell r="L152">
            <v>0</v>
          </cell>
          <cell r="M152">
            <v>0</v>
          </cell>
          <cell r="N152">
            <v>0</v>
          </cell>
          <cell r="O152">
            <v>0</v>
          </cell>
          <cell r="P152">
            <v>0</v>
          </cell>
          <cell r="Q152">
            <v>0</v>
          </cell>
          <cell r="R152">
            <v>0</v>
          </cell>
          <cell r="S152">
            <v>0</v>
          </cell>
          <cell r="T152">
            <v>0</v>
          </cell>
        </row>
        <row r="153">
          <cell r="A153" t="str">
            <v>111IPID</v>
          </cell>
          <cell r="B153" t="str">
            <v>111IP</v>
          </cell>
          <cell r="D153">
            <v>-756697.68500000006</v>
          </cell>
          <cell r="F153" t="str">
            <v>111IPID</v>
          </cell>
          <cell r="G153" t="str">
            <v>111IP</v>
          </cell>
          <cell r="I153">
            <v>-756697.68500000006</v>
          </cell>
          <cell r="L153">
            <v>0</v>
          </cell>
          <cell r="M153">
            <v>0</v>
          </cell>
          <cell r="N153">
            <v>0</v>
          </cell>
          <cell r="O153">
            <v>0</v>
          </cell>
          <cell r="P153">
            <v>0</v>
          </cell>
          <cell r="Q153">
            <v>0</v>
          </cell>
          <cell r="R153">
            <v>0</v>
          </cell>
          <cell r="S153">
            <v>0</v>
          </cell>
          <cell r="T153">
            <v>0</v>
          </cell>
        </row>
        <row r="154">
          <cell r="A154" t="str">
            <v>111IPOR</v>
          </cell>
          <cell r="B154" t="str">
            <v>111IP</v>
          </cell>
          <cell r="D154">
            <v>-46339.514999999999</v>
          </cell>
          <cell r="F154" t="str">
            <v>111IPOR</v>
          </cell>
          <cell r="G154" t="str">
            <v>111IP</v>
          </cell>
          <cell r="I154">
            <v>-46339.514999999999</v>
          </cell>
          <cell r="L154">
            <v>0</v>
          </cell>
          <cell r="M154">
            <v>0</v>
          </cell>
          <cell r="N154">
            <v>0</v>
          </cell>
          <cell r="O154">
            <v>0</v>
          </cell>
          <cell r="P154">
            <v>0</v>
          </cell>
          <cell r="Q154">
            <v>0</v>
          </cell>
          <cell r="R154">
            <v>0</v>
          </cell>
          <cell r="S154">
            <v>0</v>
          </cell>
          <cell r="T154">
            <v>0</v>
          </cell>
        </row>
        <row r="155">
          <cell r="A155" t="str">
            <v>111IPSE</v>
          </cell>
          <cell r="B155" t="str">
            <v>111IP</v>
          </cell>
          <cell r="D155">
            <v>-1300879.4950000001</v>
          </cell>
          <cell r="F155" t="str">
            <v>111IPSE</v>
          </cell>
          <cell r="G155" t="str">
            <v>111IP</v>
          </cell>
          <cell r="I155">
            <v>-1300879.4950000001</v>
          </cell>
          <cell r="L155">
            <v>0</v>
          </cell>
          <cell r="M155">
            <v>0</v>
          </cell>
          <cell r="N155">
            <v>0</v>
          </cell>
          <cell r="O155">
            <v>0</v>
          </cell>
          <cell r="P155">
            <v>0</v>
          </cell>
          <cell r="Q155">
            <v>0</v>
          </cell>
          <cell r="R155">
            <v>0</v>
          </cell>
          <cell r="S155">
            <v>0</v>
          </cell>
          <cell r="T155">
            <v>0</v>
          </cell>
        </row>
        <row r="156">
          <cell r="A156" t="str">
            <v>111IPSG</v>
          </cell>
          <cell r="B156" t="str">
            <v>111IP</v>
          </cell>
          <cell r="D156">
            <v>-46683873.274999902</v>
          </cell>
          <cell r="F156" t="str">
            <v>111IPSG</v>
          </cell>
          <cell r="G156" t="str">
            <v>111IP</v>
          </cell>
          <cell r="I156">
            <v>-46683873.274999902</v>
          </cell>
          <cell r="L156">
            <v>0</v>
          </cell>
          <cell r="M156">
            <v>0</v>
          </cell>
          <cell r="N156">
            <v>0</v>
          </cell>
          <cell r="O156">
            <v>0</v>
          </cell>
          <cell r="P156">
            <v>0</v>
          </cell>
          <cell r="Q156">
            <v>0</v>
          </cell>
          <cell r="R156">
            <v>0</v>
          </cell>
          <cell r="S156">
            <v>0</v>
          </cell>
          <cell r="T156">
            <v>0</v>
          </cell>
        </row>
        <row r="157">
          <cell r="A157" t="str">
            <v>111IPSG-P</v>
          </cell>
          <cell r="B157" t="str">
            <v>111IP</v>
          </cell>
          <cell r="D157">
            <v>-16138278.865</v>
          </cell>
          <cell r="F157" t="str">
            <v>111IPSG-P</v>
          </cell>
          <cell r="G157" t="str">
            <v>111IP</v>
          </cell>
          <cell r="I157">
            <v>-16138278.865</v>
          </cell>
          <cell r="L157">
            <v>0</v>
          </cell>
          <cell r="M157">
            <v>0</v>
          </cell>
          <cell r="N157">
            <v>0</v>
          </cell>
          <cell r="O157">
            <v>0</v>
          </cell>
          <cell r="P157">
            <v>0</v>
          </cell>
          <cell r="Q157">
            <v>0</v>
          </cell>
          <cell r="R157">
            <v>0</v>
          </cell>
          <cell r="S157">
            <v>0</v>
          </cell>
          <cell r="T157">
            <v>0</v>
          </cell>
        </row>
        <row r="158">
          <cell r="A158" t="str">
            <v>111IPSG-U</v>
          </cell>
          <cell r="B158" t="str">
            <v>111IP</v>
          </cell>
          <cell r="D158">
            <v>-3395399.28</v>
          </cell>
          <cell r="F158" t="str">
            <v>111IPSG-U</v>
          </cell>
          <cell r="G158" t="str">
            <v>111IP</v>
          </cell>
          <cell r="I158">
            <v>-3395399.28</v>
          </cell>
          <cell r="L158">
            <v>0</v>
          </cell>
          <cell r="M158">
            <v>0</v>
          </cell>
          <cell r="N158">
            <v>0</v>
          </cell>
          <cell r="O158">
            <v>0</v>
          </cell>
          <cell r="P158">
            <v>0</v>
          </cell>
          <cell r="Q158">
            <v>0</v>
          </cell>
          <cell r="R158">
            <v>0</v>
          </cell>
          <cell r="S158">
            <v>0</v>
          </cell>
          <cell r="T158">
            <v>0</v>
          </cell>
        </row>
        <row r="159">
          <cell r="A159" t="str">
            <v>111IPSO</v>
          </cell>
          <cell r="B159" t="str">
            <v>111IP</v>
          </cell>
          <cell r="D159">
            <v>-261065426.014999</v>
          </cell>
          <cell r="F159" t="str">
            <v>111IPSO</v>
          </cell>
          <cell r="G159" t="str">
            <v>111IP</v>
          </cell>
          <cell r="I159">
            <v>-261065426.014999</v>
          </cell>
          <cell r="L159">
            <v>0</v>
          </cell>
          <cell r="M159">
            <v>0</v>
          </cell>
          <cell r="N159">
            <v>0</v>
          </cell>
          <cell r="O159">
            <v>0</v>
          </cell>
          <cell r="P159">
            <v>0</v>
          </cell>
          <cell r="Q159">
            <v>0</v>
          </cell>
          <cell r="R159">
            <v>0</v>
          </cell>
          <cell r="S159">
            <v>0</v>
          </cell>
          <cell r="T159">
            <v>0</v>
          </cell>
        </row>
        <row r="160">
          <cell r="A160" t="str">
            <v>111IPSSGCH</v>
          </cell>
          <cell r="B160" t="str">
            <v>111IP</v>
          </cell>
          <cell r="D160">
            <v>-132560.095</v>
          </cell>
          <cell r="F160" t="str">
            <v>111IPSSGCH</v>
          </cell>
          <cell r="G160" t="str">
            <v>111IP</v>
          </cell>
          <cell r="I160">
            <v>-132560.095</v>
          </cell>
          <cell r="L160">
            <v>0</v>
          </cell>
          <cell r="M160">
            <v>0</v>
          </cell>
          <cell r="N160">
            <v>0</v>
          </cell>
          <cell r="O160">
            <v>0</v>
          </cell>
          <cell r="P160">
            <v>0</v>
          </cell>
          <cell r="Q160">
            <v>0</v>
          </cell>
          <cell r="R160">
            <v>0</v>
          </cell>
          <cell r="S160">
            <v>0</v>
          </cell>
          <cell r="T160">
            <v>0</v>
          </cell>
        </row>
        <row r="161">
          <cell r="A161" t="str">
            <v>111IPUT</v>
          </cell>
          <cell r="B161" t="str">
            <v>111IP</v>
          </cell>
          <cell r="D161">
            <v>-28376.654999999999</v>
          </cell>
          <cell r="F161" t="str">
            <v>111IPUT</v>
          </cell>
          <cell r="G161" t="str">
            <v>111IP</v>
          </cell>
          <cell r="I161">
            <v>-28376.654999999999</v>
          </cell>
          <cell r="L161">
            <v>0</v>
          </cell>
          <cell r="M161">
            <v>0</v>
          </cell>
          <cell r="N161">
            <v>0</v>
          </cell>
          <cell r="O161">
            <v>0</v>
          </cell>
          <cell r="P161">
            <v>0</v>
          </cell>
          <cell r="Q161">
            <v>0</v>
          </cell>
          <cell r="R161">
            <v>0</v>
          </cell>
          <cell r="S161">
            <v>0</v>
          </cell>
          <cell r="T161">
            <v>0</v>
          </cell>
        </row>
        <row r="162">
          <cell r="A162" t="str">
            <v>111IPWA</v>
          </cell>
          <cell r="B162" t="str">
            <v>111IP</v>
          </cell>
          <cell r="D162">
            <v>-1754.3050000000001</v>
          </cell>
          <cell r="F162" t="str">
            <v>111IPWA</v>
          </cell>
          <cell r="G162" t="str">
            <v>111IP</v>
          </cell>
          <cell r="I162">
            <v>-1754.3050000000001</v>
          </cell>
          <cell r="L162">
            <v>0</v>
          </cell>
          <cell r="M162">
            <v>0</v>
          </cell>
          <cell r="N162">
            <v>0</v>
          </cell>
          <cell r="O162">
            <v>0</v>
          </cell>
          <cell r="P162">
            <v>0</v>
          </cell>
          <cell r="Q162">
            <v>0</v>
          </cell>
          <cell r="R162">
            <v>0</v>
          </cell>
          <cell r="S162">
            <v>0</v>
          </cell>
          <cell r="T162">
            <v>0</v>
          </cell>
        </row>
        <row r="163">
          <cell r="A163" t="str">
            <v>111IPWYP</v>
          </cell>
          <cell r="B163" t="str">
            <v>111IP</v>
          </cell>
          <cell r="D163">
            <v>-204596.15</v>
          </cell>
          <cell r="F163" t="str">
            <v>111IPWYP</v>
          </cell>
          <cell r="G163" t="str">
            <v>111IP</v>
          </cell>
          <cell r="I163">
            <v>-204596.15</v>
          </cell>
          <cell r="L163">
            <v>0</v>
          </cell>
          <cell r="M163">
            <v>0</v>
          </cell>
          <cell r="N163">
            <v>0</v>
          </cell>
          <cell r="O163">
            <v>0</v>
          </cell>
          <cell r="P163">
            <v>0</v>
          </cell>
          <cell r="Q163">
            <v>0</v>
          </cell>
          <cell r="R163">
            <v>0</v>
          </cell>
          <cell r="S163">
            <v>0</v>
          </cell>
          <cell r="T163">
            <v>0</v>
          </cell>
        </row>
        <row r="164">
          <cell r="A164" t="str">
            <v>114DGP</v>
          </cell>
          <cell r="B164" t="str">
            <v>114</v>
          </cell>
          <cell r="D164">
            <v>14560710.68</v>
          </cell>
          <cell r="F164" t="str">
            <v>114DGP</v>
          </cell>
          <cell r="G164" t="str">
            <v>114</v>
          </cell>
          <cell r="I164">
            <v>14560710.68</v>
          </cell>
          <cell r="L164">
            <v>0</v>
          </cell>
          <cell r="M164">
            <v>0</v>
          </cell>
          <cell r="N164">
            <v>0</v>
          </cell>
          <cell r="O164">
            <v>0</v>
          </cell>
          <cell r="P164">
            <v>0</v>
          </cell>
          <cell r="Q164">
            <v>0</v>
          </cell>
          <cell r="R164">
            <v>0</v>
          </cell>
          <cell r="S164">
            <v>0</v>
          </cell>
          <cell r="T164">
            <v>0</v>
          </cell>
        </row>
        <row r="165">
          <cell r="A165" t="str">
            <v>114SG</v>
          </cell>
          <cell r="B165" t="str">
            <v>114</v>
          </cell>
          <cell r="D165">
            <v>144614797.34</v>
          </cell>
          <cell r="F165" t="str">
            <v>114SG</v>
          </cell>
          <cell r="G165" t="str">
            <v>114</v>
          </cell>
          <cell r="I165">
            <v>144614797.34</v>
          </cell>
          <cell r="L165">
            <v>0</v>
          </cell>
          <cell r="M165">
            <v>0</v>
          </cell>
          <cell r="N165">
            <v>0</v>
          </cell>
          <cell r="O165">
            <v>0</v>
          </cell>
          <cell r="P165">
            <v>0</v>
          </cell>
          <cell r="Q165">
            <v>0</v>
          </cell>
          <cell r="R165">
            <v>0</v>
          </cell>
          <cell r="S165">
            <v>0</v>
          </cell>
          <cell r="T165">
            <v>0</v>
          </cell>
        </row>
        <row r="166">
          <cell r="A166" t="str">
            <v>115DGP</v>
          </cell>
          <cell r="B166" t="str">
            <v>115</v>
          </cell>
          <cell r="D166">
            <v>-12888016.550000001</v>
          </cell>
          <cell r="F166" t="str">
            <v>115DGP</v>
          </cell>
          <cell r="G166" t="str">
            <v>115</v>
          </cell>
          <cell r="I166">
            <v>-12888016.550000001</v>
          </cell>
          <cell r="L166">
            <v>0</v>
          </cell>
          <cell r="M166">
            <v>0</v>
          </cell>
          <cell r="N166">
            <v>0</v>
          </cell>
          <cell r="O166">
            <v>0</v>
          </cell>
          <cell r="P166">
            <v>0</v>
          </cell>
          <cell r="Q166">
            <v>0</v>
          </cell>
          <cell r="R166">
            <v>0</v>
          </cell>
          <cell r="S166">
            <v>0</v>
          </cell>
          <cell r="T166">
            <v>0</v>
          </cell>
        </row>
        <row r="167">
          <cell r="A167" t="str">
            <v>115SG</v>
          </cell>
          <cell r="B167" t="str">
            <v>115</v>
          </cell>
          <cell r="D167">
            <v>-88957248.944999903</v>
          </cell>
          <cell r="F167" t="str">
            <v>115SG</v>
          </cell>
          <cell r="G167" t="str">
            <v>115</v>
          </cell>
          <cell r="I167">
            <v>-88957248.944999903</v>
          </cell>
          <cell r="L167">
            <v>0</v>
          </cell>
          <cell r="M167">
            <v>0</v>
          </cell>
          <cell r="N167">
            <v>0</v>
          </cell>
          <cell r="O167">
            <v>0</v>
          </cell>
          <cell r="P167">
            <v>0</v>
          </cell>
          <cell r="Q167">
            <v>0</v>
          </cell>
          <cell r="R167">
            <v>0</v>
          </cell>
          <cell r="S167">
            <v>0</v>
          </cell>
          <cell r="T167">
            <v>0</v>
          </cell>
        </row>
        <row r="168">
          <cell r="A168" t="str">
            <v>124CA</v>
          </cell>
          <cell r="B168" t="str">
            <v>124</v>
          </cell>
          <cell r="D168">
            <v>395628.12</v>
          </cell>
          <cell r="F168" t="str">
            <v>124CA</v>
          </cell>
          <cell r="G168" t="str">
            <v>124</v>
          </cell>
          <cell r="I168">
            <v>395628.12</v>
          </cell>
          <cell r="L168">
            <v>0</v>
          </cell>
          <cell r="M168">
            <v>0</v>
          </cell>
          <cell r="N168">
            <v>0</v>
          </cell>
          <cell r="O168">
            <v>0</v>
          </cell>
          <cell r="P168">
            <v>0</v>
          </cell>
          <cell r="Q168">
            <v>0</v>
          </cell>
          <cell r="R168">
            <v>0</v>
          </cell>
          <cell r="S168">
            <v>0</v>
          </cell>
          <cell r="T168">
            <v>0</v>
          </cell>
        </row>
        <row r="169">
          <cell r="A169" t="str">
            <v>124ID</v>
          </cell>
          <cell r="B169" t="str">
            <v>124</v>
          </cell>
          <cell r="D169">
            <v>18864.005000000001</v>
          </cell>
          <cell r="F169" t="str">
            <v>124ID</v>
          </cell>
          <cell r="G169" t="str">
            <v>124</v>
          </cell>
          <cell r="I169">
            <v>18864.005000000001</v>
          </cell>
          <cell r="L169">
            <v>0</v>
          </cell>
          <cell r="M169">
            <v>0</v>
          </cell>
          <cell r="N169">
            <v>0</v>
          </cell>
          <cell r="O169">
            <v>0</v>
          </cell>
          <cell r="P169">
            <v>0</v>
          </cell>
          <cell r="Q169">
            <v>0</v>
          </cell>
          <cell r="R169">
            <v>0</v>
          </cell>
          <cell r="S169">
            <v>0</v>
          </cell>
          <cell r="T169">
            <v>0</v>
          </cell>
        </row>
        <row r="170">
          <cell r="A170" t="str">
            <v>124OR</v>
          </cell>
          <cell r="B170" t="str">
            <v>124</v>
          </cell>
          <cell r="D170">
            <v>0.17</v>
          </cell>
          <cell r="F170" t="str">
            <v>124OR</v>
          </cell>
          <cell r="G170" t="str">
            <v>124</v>
          </cell>
          <cell r="I170">
            <v>0.17</v>
          </cell>
          <cell r="L170">
            <v>0</v>
          </cell>
          <cell r="M170">
            <v>0</v>
          </cell>
          <cell r="N170">
            <v>0</v>
          </cell>
          <cell r="O170">
            <v>0</v>
          </cell>
          <cell r="P170">
            <v>0</v>
          </cell>
          <cell r="Q170">
            <v>0</v>
          </cell>
          <cell r="R170">
            <v>0</v>
          </cell>
          <cell r="S170">
            <v>0</v>
          </cell>
          <cell r="T170">
            <v>0</v>
          </cell>
        </row>
        <row r="171">
          <cell r="A171" t="str">
            <v>124OTHER</v>
          </cell>
          <cell r="B171" t="str">
            <v>124</v>
          </cell>
          <cell r="D171">
            <v>-5237286.15499999</v>
          </cell>
          <cell r="F171" t="str">
            <v>124OTHER</v>
          </cell>
          <cell r="G171" t="str">
            <v>124</v>
          </cell>
          <cell r="I171">
            <v>-5237286.15499999</v>
          </cell>
          <cell r="L171">
            <v>0</v>
          </cell>
          <cell r="M171">
            <v>0</v>
          </cell>
          <cell r="N171">
            <v>0</v>
          </cell>
          <cell r="O171">
            <v>0</v>
          </cell>
          <cell r="P171">
            <v>0</v>
          </cell>
          <cell r="Q171">
            <v>0</v>
          </cell>
          <cell r="R171">
            <v>0</v>
          </cell>
          <cell r="S171">
            <v>0</v>
          </cell>
          <cell r="T171">
            <v>0</v>
          </cell>
        </row>
        <row r="172">
          <cell r="A172" t="str">
            <v>124SO</v>
          </cell>
          <cell r="B172" t="str">
            <v>124</v>
          </cell>
          <cell r="D172">
            <v>-4453.6899999999996</v>
          </cell>
          <cell r="F172" t="str">
            <v>124SO</v>
          </cell>
          <cell r="G172" t="str">
            <v>124</v>
          </cell>
          <cell r="I172">
            <v>-4453.6899999999996</v>
          </cell>
          <cell r="L172">
            <v>0</v>
          </cell>
          <cell r="M172">
            <v>0</v>
          </cell>
          <cell r="N172">
            <v>0</v>
          </cell>
          <cell r="O172">
            <v>0</v>
          </cell>
          <cell r="P172">
            <v>0</v>
          </cell>
          <cell r="Q172">
            <v>0</v>
          </cell>
          <cell r="R172">
            <v>0</v>
          </cell>
          <cell r="S172">
            <v>0</v>
          </cell>
          <cell r="T172">
            <v>0</v>
          </cell>
        </row>
        <row r="173">
          <cell r="A173" t="str">
            <v>124UT</v>
          </cell>
          <cell r="B173" t="str">
            <v>124</v>
          </cell>
          <cell r="D173">
            <v>4879555.2549999999</v>
          </cell>
          <cell r="F173" t="str">
            <v>124UT</v>
          </cell>
          <cell r="G173" t="str">
            <v>124</v>
          </cell>
          <cell r="I173">
            <v>4879555.2549999999</v>
          </cell>
          <cell r="L173">
            <v>0</v>
          </cell>
          <cell r="M173">
            <v>0</v>
          </cell>
          <cell r="N173">
            <v>0</v>
          </cell>
          <cell r="O173">
            <v>0</v>
          </cell>
          <cell r="P173">
            <v>0</v>
          </cell>
          <cell r="Q173">
            <v>0</v>
          </cell>
          <cell r="R173">
            <v>0</v>
          </cell>
          <cell r="S173">
            <v>0</v>
          </cell>
          <cell r="T173">
            <v>0</v>
          </cell>
        </row>
        <row r="174">
          <cell r="A174" t="str">
            <v>124WA</v>
          </cell>
          <cell r="B174" t="str">
            <v>124</v>
          </cell>
          <cell r="D174">
            <v>1991475.405</v>
          </cell>
          <cell r="F174" t="str">
            <v>124WA</v>
          </cell>
          <cell r="G174" t="str">
            <v>124</v>
          </cell>
          <cell r="I174">
            <v>1991475.405</v>
          </cell>
          <cell r="L174">
            <v>0</v>
          </cell>
          <cell r="M174">
            <v>0</v>
          </cell>
          <cell r="N174">
            <v>0</v>
          </cell>
          <cell r="O174">
            <v>0</v>
          </cell>
          <cell r="P174">
            <v>0</v>
          </cell>
          <cell r="Q174">
            <v>0</v>
          </cell>
          <cell r="R174">
            <v>0</v>
          </cell>
          <cell r="S174">
            <v>0</v>
          </cell>
          <cell r="T174">
            <v>0</v>
          </cell>
        </row>
        <row r="175">
          <cell r="A175" t="str">
            <v>124WYP</v>
          </cell>
          <cell r="B175" t="str">
            <v>124</v>
          </cell>
          <cell r="D175">
            <v>117215.94</v>
          </cell>
          <cell r="F175" t="str">
            <v>124WYP</v>
          </cell>
          <cell r="G175" t="str">
            <v>124</v>
          </cell>
          <cell r="I175">
            <v>117215.94</v>
          </cell>
          <cell r="L175">
            <v>0</v>
          </cell>
          <cell r="M175">
            <v>0</v>
          </cell>
          <cell r="N175">
            <v>0</v>
          </cell>
          <cell r="O175">
            <v>0</v>
          </cell>
          <cell r="P175">
            <v>0</v>
          </cell>
          <cell r="Q175">
            <v>0</v>
          </cell>
          <cell r="R175">
            <v>0</v>
          </cell>
          <cell r="S175">
            <v>0</v>
          </cell>
          <cell r="T175">
            <v>0</v>
          </cell>
        </row>
        <row r="176">
          <cell r="A176" t="str">
            <v>124WYU</v>
          </cell>
          <cell r="B176" t="str">
            <v>124</v>
          </cell>
          <cell r="D176">
            <v>8981.625</v>
          </cell>
          <cell r="F176" t="str">
            <v>124WYU</v>
          </cell>
          <cell r="G176" t="str">
            <v>124</v>
          </cell>
          <cell r="I176">
            <v>8981.625</v>
          </cell>
          <cell r="L176">
            <v>0</v>
          </cell>
          <cell r="M176">
            <v>0</v>
          </cell>
          <cell r="N176">
            <v>0</v>
          </cell>
          <cell r="O176">
            <v>0</v>
          </cell>
          <cell r="P176">
            <v>0</v>
          </cell>
          <cell r="Q176">
            <v>0</v>
          </cell>
          <cell r="R176">
            <v>0</v>
          </cell>
          <cell r="S176">
            <v>0</v>
          </cell>
          <cell r="T176">
            <v>0</v>
          </cell>
        </row>
        <row r="177">
          <cell r="A177" t="str">
            <v>143SO</v>
          </cell>
          <cell r="B177" t="str">
            <v>143</v>
          </cell>
          <cell r="D177">
            <v>55756133.098333299</v>
          </cell>
          <cell r="F177" t="str">
            <v>143SO</v>
          </cell>
          <cell r="G177" t="str">
            <v>143</v>
          </cell>
          <cell r="I177">
            <v>55756133.098333299</v>
          </cell>
          <cell r="L177">
            <v>0</v>
          </cell>
          <cell r="M177">
            <v>0</v>
          </cell>
          <cell r="N177">
            <v>0</v>
          </cell>
          <cell r="O177">
            <v>0</v>
          </cell>
          <cell r="P177">
            <v>0</v>
          </cell>
          <cell r="Q177">
            <v>0</v>
          </cell>
          <cell r="R177">
            <v>0</v>
          </cell>
          <cell r="S177">
            <v>0</v>
          </cell>
          <cell r="T177">
            <v>0</v>
          </cell>
        </row>
        <row r="178">
          <cell r="A178" t="str">
            <v>151SE</v>
          </cell>
          <cell r="B178" t="str">
            <v>151</v>
          </cell>
          <cell r="D178">
            <v>194539990.669999</v>
          </cell>
          <cell r="F178" t="str">
            <v>151SE</v>
          </cell>
          <cell r="G178" t="str">
            <v>151</v>
          </cell>
          <cell r="I178">
            <v>194539990.669999</v>
          </cell>
          <cell r="L178">
            <v>0</v>
          </cell>
          <cell r="M178">
            <v>0</v>
          </cell>
          <cell r="N178">
            <v>0</v>
          </cell>
          <cell r="O178">
            <v>0</v>
          </cell>
          <cell r="P178">
            <v>0</v>
          </cell>
          <cell r="Q178">
            <v>0</v>
          </cell>
          <cell r="R178">
            <v>0</v>
          </cell>
          <cell r="S178">
            <v>0</v>
          </cell>
          <cell r="T178">
            <v>0</v>
          </cell>
        </row>
        <row r="179">
          <cell r="A179" t="str">
            <v>151SSECH</v>
          </cell>
          <cell r="B179" t="str">
            <v>151</v>
          </cell>
          <cell r="D179">
            <v>10842482.310000001</v>
          </cell>
          <cell r="F179" t="str">
            <v>151SSECH</v>
          </cell>
          <cell r="G179" t="str">
            <v>151</v>
          </cell>
          <cell r="I179">
            <v>10842482.310000001</v>
          </cell>
          <cell r="L179">
            <v>0</v>
          </cell>
          <cell r="M179">
            <v>0</v>
          </cell>
          <cell r="N179">
            <v>0</v>
          </cell>
          <cell r="O179">
            <v>0</v>
          </cell>
          <cell r="P179">
            <v>0</v>
          </cell>
          <cell r="Q179">
            <v>0</v>
          </cell>
          <cell r="R179">
            <v>0</v>
          </cell>
          <cell r="S179">
            <v>0</v>
          </cell>
          <cell r="T179">
            <v>0</v>
          </cell>
        </row>
        <row r="180">
          <cell r="A180" t="str">
            <v>154CA</v>
          </cell>
          <cell r="B180" t="str">
            <v>154</v>
          </cell>
          <cell r="D180">
            <v>1290722.19</v>
          </cell>
          <cell r="F180" t="str">
            <v>154CA</v>
          </cell>
          <cell r="G180" t="str">
            <v>154</v>
          </cell>
          <cell r="I180">
            <v>1290722.19</v>
          </cell>
          <cell r="L180">
            <v>0</v>
          </cell>
          <cell r="M180">
            <v>0</v>
          </cell>
          <cell r="N180">
            <v>0</v>
          </cell>
          <cell r="O180">
            <v>0</v>
          </cell>
          <cell r="P180">
            <v>0</v>
          </cell>
          <cell r="Q180">
            <v>0</v>
          </cell>
          <cell r="R180">
            <v>0</v>
          </cell>
          <cell r="S180">
            <v>0</v>
          </cell>
          <cell r="T180">
            <v>0</v>
          </cell>
        </row>
        <row r="181">
          <cell r="A181" t="str">
            <v>154ID</v>
          </cell>
          <cell r="B181" t="str">
            <v>154</v>
          </cell>
          <cell r="D181">
            <v>5047325</v>
          </cell>
          <cell r="F181" t="str">
            <v>154ID</v>
          </cell>
          <cell r="G181" t="str">
            <v>154</v>
          </cell>
          <cell r="I181">
            <v>5047325</v>
          </cell>
          <cell r="L181">
            <v>0</v>
          </cell>
          <cell r="M181">
            <v>0</v>
          </cell>
          <cell r="N181">
            <v>0</v>
          </cell>
          <cell r="O181">
            <v>0</v>
          </cell>
          <cell r="P181">
            <v>0</v>
          </cell>
          <cell r="Q181">
            <v>0</v>
          </cell>
          <cell r="R181">
            <v>0</v>
          </cell>
          <cell r="S181">
            <v>0</v>
          </cell>
          <cell r="T181">
            <v>0</v>
          </cell>
        </row>
        <row r="182">
          <cell r="A182" t="str">
            <v>154OR</v>
          </cell>
          <cell r="B182" t="str">
            <v>154</v>
          </cell>
          <cell r="D182">
            <v>28258147.129999999</v>
          </cell>
          <cell r="F182" t="str">
            <v>154OR</v>
          </cell>
          <cell r="G182" t="str">
            <v>154</v>
          </cell>
          <cell r="I182">
            <v>28258147.129999999</v>
          </cell>
          <cell r="L182">
            <v>0</v>
          </cell>
          <cell r="M182">
            <v>0</v>
          </cell>
          <cell r="N182">
            <v>0</v>
          </cell>
          <cell r="O182">
            <v>0</v>
          </cell>
          <cell r="P182">
            <v>0</v>
          </cell>
          <cell r="Q182">
            <v>0</v>
          </cell>
          <cell r="R182">
            <v>0</v>
          </cell>
          <cell r="S182">
            <v>0</v>
          </cell>
          <cell r="T182">
            <v>0</v>
          </cell>
        </row>
        <row r="183">
          <cell r="A183" t="str">
            <v>154SE</v>
          </cell>
          <cell r="B183" t="str">
            <v>154</v>
          </cell>
          <cell r="D183">
            <v>5218047.3049999997</v>
          </cell>
          <cell r="F183" t="str">
            <v>154SE</v>
          </cell>
          <cell r="G183" t="str">
            <v>154</v>
          </cell>
          <cell r="I183">
            <v>5218047.3049999997</v>
          </cell>
          <cell r="L183">
            <v>0</v>
          </cell>
          <cell r="M183">
            <v>0</v>
          </cell>
          <cell r="N183">
            <v>0</v>
          </cell>
          <cell r="O183">
            <v>0</v>
          </cell>
          <cell r="P183">
            <v>0</v>
          </cell>
          <cell r="Q183">
            <v>0</v>
          </cell>
          <cell r="R183">
            <v>0</v>
          </cell>
          <cell r="S183">
            <v>0</v>
          </cell>
          <cell r="T183">
            <v>0</v>
          </cell>
        </row>
        <row r="184">
          <cell r="A184" t="str">
            <v>154SG</v>
          </cell>
          <cell r="B184" t="str">
            <v>154</v>
          </cell>
          <cell r="D184">
            <v>4315215.53</v>
          </cell>
          <cell r="F184" t="str">
            <v>154SG</v>
          </cell>
          <cell r="G184" t="str">
            <v>154</v>
          </cell>
          <cell r="I184">
            <v>4315215.53</v>
          </cell>
          <cell r="L184">
            <v>0</v>
          </cell>
          <cell r="M184">
            <v>0</v>
          </cell>
          <cell r="N184">
            <v>0</v>
          </cell>
          <cell r="O184">
            <v>0</v>
          </cell>
          <cell r="P184">
            <v>0</v>
          </cell>
          <cell r="Q184">
            <v>0</v>
          </cell>
          <cell r="R184">
            <v>0</v>
          </cell>
          <cell r="S184">
            <v>0</v>
          </cell>
          <cell r="T184">
            <v>0</v>
          </cell>
        </row>
        <row r="185">
          <cell r="A185" t="str">
            <v>154SNPD</v>
          </cell>
          <cell r="B185" t="str">
            <v>154</v>
          </cell>
          <cell r="D185">
            <v>-2749699.6949999998</v>
          </cell>
          <cell r="F185" t="str">
            <v>154SNPD</v>
          </cell>
          <cell r="G185" t="str">
            <v>154</v>
          </cell>
          <cell r="I185">
            <v>-2749699.6949999998</v>
          </cell>
          <cell r="L185">
            <v>0</v>
          </cell>
          <cell r="M185">
            <v>0</v>
          </cell>
          <cell r="N185">
            <v>0</v>
          </cell>
          <cell r="O185">
            <v>0</v>
          </cell>
          <cell r="P185">
            <v>0</v>
          </cell>
          <cell r="Q185">
            <v>0</v>
          </cell>
          <cell r="R185">
            <v>0</v>
          </cell>
          <cell r="S185">
            <v>0</v>
          </cell>
          <cell r="T185">
            <v>0</v>
          </cell>
        </row>
        <row r="186">
          <cell r="A186" t="str">
            <v>154SNPPH</v>
          </cell>
          <cell r="B186" t="str">
            <v>154</v>
          </cell>
          <cell r="D186">
            <v>-1859.7</v>
          </cell>
          <cell r="F186" t="str">
            <v>154SNPPH</v>
          </cell>
          <cell r="G186" t="str">
            <v>154</v>
          </cell>
          <cell r="I186">
            <v>-1859.7</v>
          </cell>
          <cell r="L186">
            <v>0</v>
          </cell>
          <cell r="M186">
            <v>0</v>
          </cell>
          <cell r="N186">
            <v>0</v>
          </cell>
          <cell r="O186">
            <v>0</v>
          </cell>
          <cell r="P186">
            <v>0</v>
          </cell>
          <cell r="Q186">
            <v>0</v>
          </cell>
          <cell r="R186">
            <v>0</v>
          </cell>
          <cell r="S186">
            <v>0</v>
          </cell>
          <cell r="T186">
            <v>0</v>
          </cell>
        </row>
        <row r="187">
          <cell r="A187" t="str">
            <v>154SNPPO</v>
          </cell>
          <cell r="B187" t="str">
            <v>154</v>
          </cell>
          <cell r="D187">
            <v>6639087.165</v>
          </cell>
          <cell r="F187" t="str">
            <v>154SNPPO</v>
          </cell>
          <cell r="G187" t="str">
            <v>154</v>
          </cell>
          <cell r="I187">
            <v>6639087.165</v>
          </cell>
          <cell r="L187">
            <v>0</v>
          </cell>
          <cell r="M187">
            <v>0</v>
          </cell>
          <cell r="N187">
            <v>0</v>
          </cell>
          <cell r="O187">
            <v>0</v>
          </cell>
          <cell r="P187">
            <v>0</v>
          </cell>
          <cell r="Q187">
            <v>0</v>
          </cell>
          <cell r="R187">
            <v>0</v>
          </cell>
          <cell r="S187">
            <v>0</v>
          </cell>
          <cell r="T187">
            <v>0</v>
          </cell>
        </row>
        <row r="188">
          <cell r="A188" t="str">
            <v>154SNPPS</v>
          </cell>
          <cell r="B188" t="str">
            <v>154</v>
          </cell>
          <cell r="D188">
            <v>85138680.745000005</v>
          </cell>
          <cell r="F188" t="str">
            <v>154SNPPS</v>
          </cell>
          <cell r="G188" t="str">
            <v>154</v>
          </cell>
          <cell r="I188">
            <v>85138680.745000005</v>
          </cell>
          <cell r="L188">
            <v>0</v>
          </cell>
          <cell r="M188">
            <v>0</v>
          </cell>
          <cell r="N188">
            <v>0</v>
          </cell>
          <cell r="O188">
            <v>0</v>
          </cell>
          <cell r="P188">
            <v>0</v>
          </cell>
          <cell r="Q188">
            <v>0</v>
          </cell>
          <cell r="R188">
            <v>0</v>
          </cell>
          <cell r="S188">
            <v>0</v>
          </cell>
          <cell r="T188">
            <v>0</v>
          </cell>
        </row>
        <row r="189">
          <cell r="A189" t="str">
            <v>154SO</v>
          </cell>
          <cell r="B189" t="str">
            <v>154</v>
          </cell>
          <cell r="D189">
            <v>75799.83</v>
          </cell>
          <cell r="F189" t="str">
            <v>154SO</v>
          </cell>
          <cell r="G189" t="str">
            <v>154</v>
          </cell>
          <cell r="I189">
            <v>75799.83</v>
          </cell>
          <cell r="L189">
            <v>0</v>
          </cell>
          <cell r="M189">
            <v>0</v>
          </cell>
          <cell r="N189">
            <v>0</v>
          </cell>
          <cell r="O189">
            <v>0</v>
          </cell>
          <cell r="P189">
            <v>0</v>
          </cell>
          <cell r="Q189">
            <v>0</v>
          </cell>
          <cell r="R189">
            <v>0</v>
          </cell>
          <cell r="S189">
            <v>0</v>
          </cell>
          <cell r="T189">
            <v>0</v>
          </cell>
        </row>
        <row r="190">
          <cell r="A190" t="str">
            <v>154UT</v>
          </cell>
          <cell r="B190" t="str">
            <v>154</v>
          </cell>
          <cell r="D190">
            <v>37581668.094999902</v>
          </cell>
          <cell r="F190" t="str">
            <v>154UT</v>
          </cell>
          <cell r="G190" t="str">
            <v>154</v>
          </cell>
          <cell r="I190">
            <v>37581668.094999902</v>
          </cell>
          <cell r="L190">
            <v>0</v>
          </cell>
          <cell r="M190">
            <v>0</v>
          </cell>
          <cell r="N190">
            <v>0</v>
          </cell>
          <cell r="O190">
            <v>0</v>
          </cell>
          <cell r="P190">
            <v>0</v>
          </cell>
          <cell r="Q190">
            <v>0</v>
          </cell>
          <cell r="R190">
            <v>0</v>
          </cell>
          <cell r="S190">
            <v>0</v>
          </cell>
          <cell r="T190">
            <v>0</v>
          </cell>
        </row>
        <row r="191">
          <cell r="A191" t="str">
            <v>154WA</v>
          </cell>
          <cell r="B191" t="str">
            <v>154</v>
          </cell>
          <cell r="D191">
            <v>6071092.8949999996</v>
          </cell>
          <cell r="F191" t="str">
            <v>154WA</v>
          </cell>
          <cell r="G191" t="str">
            <v>154</v>
          </cell>
          <cell r="I191">
            <v>6071092.8949999996</v>
          </cell>
          <cell r="L191">
            <v>0</v>
          </cell>
          <cell r="M191">
            <v>0</v>
          </cell>
          <cell r="N191">
            <v>0</v>
          </cell>
          <cell r="O191">
            <v>0</v>
          </cell>
          <cell r="P191">
            <v>0</v>
          </cell>
          <cell r="Q191">
            <v>0</v>
          </cell>
          <cell r="R191">
            <v>0</v>
          </cell>
          <cell r="S191">
            <v>0</v>
          </cell>
          <cell r="T191">
            <v>0</v>
          </cell>
        </row>
        <row r="192">
          <cell r="A192" t="str">
            <v>154WYP</v>
          </cell>
          <cell r="B192" t="str">
            <v>154</v>
          </cell>
          <cell r="D192">
            <v>9424169.5150000006</v>
          </cell>
          <cell r="F192" t="str">
            <v>154WYP</v>
          </cell>
          <cell r="G192" t="str">
            <v>154</v>
          </cell>
          <cell r="I192">
            <v>9424169.5150000006</v>
          </cell>
          <cell r="L192">
            <v>0</v>
          </cell>
          <cell r="M192">
            <v>0</v>
          </cell>
          <cell r="N192">
            <v>0</v>
          </cell>
          <cell r="O192">
            <v>0</v>
          </cell>
          <cell r="P192">
            <v>0</v>
          </cell>
          <cell r="Q192">
            <v>0</v>
          </cell>
          <cell r="R192">
            <v>0</v>
          </cell>
          <cell r="S192">
            <v>0</v>
          </cell>
          <cell r="T192">
            <v>0</v>
          </cell>
        </row>
        <row r="193">
          <cell r="A193" t="str">
            <v>154WYU</v>
          </cell>
          <cell r="B193" t="str">
            <v>154</v>
          </cell>
          <cell r="D193">
            <v>1411731.31</v>
          </cell>
          <cell r="F193" t="str">
            <v>154WYU</v>
          </cell>
          <cell r="G193" t="str">
            <v>154</v>
          </cell>
          <cell r="I193">
            <v>1411731.31</v>
          </cell>
          <cell r="L193">
            <v>0</v>
          </cell>
          <cell r="M193">
            <v>0</v>
          </cell>
          <cell r="N193">
            <v>0</v>
          </cell>
          <cell r="O193">
            <v>0</v>
          </cell>
          <cell r="P193">
            <v>0</v>
          </cell>
          <cell r="Q193">
            <v>0</v>
          </cell>
          <cell r="R193">
            <v>0</v>
          </cell>
          <cell r="S193">
            <v>0</v>
          </cell>
          <cell r="T193">
            <v>0</v>
          </cell>
        </row>
        <row r="194">
          <cell r="A194" t="str">
            <v>165GPS</v>
          </cell>
          <cell r="B194" t="str">
            <v>165</v>
          </cell>
          <cell r="D194">
            <v>230833.535</v>
          </cell>
          <cell r="F194" t="str">
            <v>165GPS</v>
          </cell>
          <cell r="G194" t="str">
            <v>165</v>
          </cell>
          <cell r="I194">
            <v>230833.535</v>
          </cell>
          <cell r="L194">
            <v>0</v>
          </cell>
          <cell r="M194">
            <v>0</v>
          </cell>
          <cell r="N194">
            <v>0</v>
          </cell>
          <cell r="O194">
            <v>0</v>
          </cell>
          <cell r="P194">
            <v>0</v>
          </cell>
          <cell r="Q194">
            <v>0</v>
          </cell>
          <cell r="R194">
            <v>0</v>
          </cell>
          <cell r="S194">
            <v>0</v>
          </cell>
          <cell r="T194">
            <v>0</v>
          </cell>
        </row>
        <row r="195">
          <cell r="A195" t="str">
            <v>165ID</v>
          </cell>
          <cell r="B195" t="str">
            <v>165</v>
          </cell>
          <cell r="D195">
            <v>213598.655</v>
          </cell>
          <cell r="F195" t="str">
            <v>165ID</v>
          </cell>
          <cell r="G195" t="str">
            <v>165</v>
          </cell>
          <cell r="I195">
            <v>213598.655</v>
          </cell>
          <cell r="L195">
            <v>0</v>
          </cell>
          <cell r="M195">
            <v>0</v>
          </cell>
          <cell r="N195">
            <v>0</v>
          </cell>
          <cell r="O195">
            <v>0</v>
          </cell>
          <cell r="P195">
            <v>0</v>
          </cell>
          <cell r="Q195">
            <v>0</v>
          </cell>
          <cell r="R195">
            <v>0</v>
          </cell>
          <cell r="S195">
            <v>0</v>
          </cell>
          <cell r="T195">
            <v>0</v>
          </cell>
        </row>
        <row r="196">
          <cell r="A196" t="str">
            <v>165OR</v>
          </cell>
          <cell r="B196" t="str">
            <v>165</v>
          </cell>
          <cell r="D196">
            <v>1776321.25</v>
          </cell>
          <cell r="F196" t="str">
            <v>165OR</v>
          </cell>
          <cell r="G196" t="str">
            <v>165</v>
          </cell>
          <cell r="I196">
            <v>1776321.25</v>
          </cell>
          <cell r="L196">
            <v>0</v>
          </cell>
          <cell r="M196">
            <v>0</v>
          </cell>
          <cell r="N196">
            <v>0</v>
          </cell>
          <cell r="O196">
            <v>0</v>
          </cell>
          <cell r="P196">
            <v>0</v>
          </cell>
          <cell r="Q196">
            <v>0</v>
          </cell>
          <cell r="R196">
            <v>0</v>
          </cell>
          <cell r="S196">
            <v>0</v>
          </cell>
          <cell r="T196">
            <v>0</v>
          </cell>
        </row>
        <row r="197">
          <cell r="A197" t="str">
            <v>165OTHER</v>
          </cell>
          <cell r="B197" t="str">
            <v>165</v>
          </cell>
          <cell r="D197">
            <v>465869.55</v>
          </cell>
          <cell r="F197" t="str">
            <v>165OTHER</v>
          </cell>
          <cell r="G197" t="str">
            <v>165</v>
          </cell>
          <cell r="I197">
            <v>465869.55</v>
          </cell>
          <cell r="L197">
            <v>0</v>
          </cell>
          <cell r="M197">
            <v>0</v>
          </cell>
          <cell r="N197">
            <v>0</v>
          </cell>
          <cell r="O197">
            <v>0</v>
          </cell>
          <cell r="P197">
            <v>0</v>
          </cell>
          <cell r="Q197">
            <v>0</v>
          </cell>
          <cell r="R197">
            <v>0</v>
          </cell>
          <cell r="S197">
            <v>0</v>
          </cell>
          <cell r="T197">
            <v>0</v>
          </cell>
        </row>
        <row r="198">
          <cell r="A198" t="str">
            <v>165SE</v>
          </cell>
          <cell r="B198" t="str">
            <v>165</v>
          </cell>
          <cell r="D198">
            <v>4255287.4550000001</v>
          </cell>
          <cell r="F198" t="str">
            <v>165SE</v>
          </cell>
          <cell r="G198" t="str">
            <v>165</v>
          </cell>
          <cell r="I198">
            <v>4255287.4550000001</v>
          </cell>
          <cell r="L198">
            <v>0</v>
          </cell>
          <cell r="M198">
            <v>0</v>
          </cell>
          <cell r="N198">
            <v>0</v>
          </cell>
          <cell r="O198">
            <v>0</v>
          </cell>
          <cell r="P198">
            <v>0</v>
          </cell>
          <cell r="Q198">
            <v>0</v>
          </cell>
          <cell r="R198">
            <v>0</v>
          </cell>
          <cell r="S198">
            <v>0</v>
          </cell>
          <cell r="T198">
            <v>0</v>
          </cell>
        </row>
        <row r="199">
          <cell r="A199" t="str">
            <v>165SG</v>
          </cell>
          <cell r="B199" t="str">
            <v>165</v>
          </cell>
          <cell r="D199">
            <v>2783153.395</v>
          </cell>
          <cell r="F199" t="str">
            <v>165SG</v>
          </cell>
          <cell r="G199" t="str">
            <v>165</v>
          </cell>
          <cell r="I199">
            <v>2783153.395</v>
          </cell>
          <cell r="L199">
            <v>0</v>
          </cell>
          <cell r="M199">
            <v>0</v>
          </cell>
          <cell r="N199">
            <v>0</v>
          </cell>
          <cell r="O199">
            <v>0</v>
          </cell>
          <cell r="P199">
            <v>0</v>
          </cell>
          <cell r="Q199">
            <v>0</v>
          </cell>
          <cell r="R199">
            <v>0</v>
          </cell>
          <cell r="S199">
            <v>0</v>
          </cell>
          <cell r="T199">
            <v>0</v>
          </cell>
        </row>
        <row r="200">
          <cell r="A200" t="str">
            <v>165SO</v>
          </cell>
          <cell r="B200" t="str">
            <v>165</v>
          </cell>
          <cell r="D200">
            <v>16567579.76</v>
          </cell>
          <cell r="F200" t="str">
            <v>165SO</v>
          </cell>
          <cell r="G200" t="str">
            <v>165</v>
          </cell>
          <cell r="I200">
            <v>16567579.76</v>
          </cell>
          <cell r="L200">
            <v>0</v>
          </cell>
          <cell r="M200">
            <v>0</v>
          </cell>
          <cell r="N200">
            <v>0</v>
          </cell>
          <cell r="O200">
            <v>0</v>
          </cell>
          <cell r="P200">
            <v>0</v>
          </cell>
          <cell r="Q200">
            <v>0</v>
          </cell>
          <cell r="R200">
            <v>0</v>
          </cell>
          <cell r="S200">
            <v>0</v>
          </cell>
          <cell r="T200">
            <v>0</v>
          </cell>
        </row>
        <row r="201">
          <cell r="A201" t="str">
            <v>165UT</v>
          </cell>
          <cell r="B201" t="str">
            <v>165</v>
          </cell>
          <cell r="D201">
            <v>3987972.5</v>
          </cell>
          <cell r="F201" t="str">
            <v>165UT</v>
          </cell>
          <cell r="G201" t="str">
            <v>165</v>
          </cell>
          <cell r="I201">
            <v>3987972.5</v>
          </cell>
          <cell r="L201">
            <v>0</v>
          </cell>
          <cell r="M201">
            <v>0</v>
          </cell>
          <cell r="N201">
            <v>0</v>
          </cell>
          <cell r="O201">
            <v>0</v>
          </cell>
          <cell r="P201">
            <v>0</v>
          </cell>
          <cell r="Q201">
            <v>0</v>
          </cell>
          <cell r="R201">
            <v>0</v>
          </cell>
          <cell r="S201">
            <v>0</v>
          </cell>
          <cell r="T201">
            <v>0</v>
          </cell>
        </row>
        <row r="202">
          <cell r="A202" t="str">
            <v>18222OR</v>
          </cell>
          <cell r="B202" t="str">
            <v>18222</v>
          </cell>
          <cell r="D202">
            <v>-19820.005000000001</v>
          </cell>
          <cell r="F202" t="str">
            <v>18222OR</v>
          </cell>
          <cell r="G202" t="str">
            <v>18222</v>
          </cell>
          <cell r="I202">
            <v>-19820.005000000001</v>
          </cell>
        </row>
        <row r="203">
          <cell r="A203" t="str">
            <v>18222TROJD</v>
          </cell>
          <cell r="B203" t="str">
            <v>18222</v>
          </cell>
          <cell r="D203">
            <v>348995.95</v>
          </cell>
          <cell r="F203" t="str">
            <v>18222TROJD</v>
          </cell>
          <cell r="G203" t="str">
            <v>18222</v>
          </cell>
          <cell r="I203">
            <v>348995.95</v>
          </cell>
        </row>
        <row r="204">
          <cell r="A204" t="str">
            <v>18222TROJP</v>
          </cell>
          <cell r="B204" t="str">
            <v>18222</v>
          </cell>
          <cell r="D204">
            <v>238340.51500000001</v>
          </cell>
          <cell r="F204" t="str">
            <v>18222TROJP</v>
          </cell>
          <cell r="G204" t="str">
            <v>18222</v>
          </cell>
          <cell r="I204">
            <v>238340.51500000001</v>
          </cell>
        </row>
        <row r="205">
          <cell r="A205" t="str">
            <v>18222WA</v>
          </cell>
          <cell r="B205" t="str">
            <v>18222</v>
          </cell>
          <cell r="D205">
            <v>-80431.98</v>
          </cell>
          <cell r="F205" t="str">
            <v>18222WA</v>
          </cell>
          <cell r="G205" t="str">
            <v>18222</v>
          </cell>
          <cell r="I205">
            <v>-80431.98</v>
          </cell>
        </row>
        <row r="206">
          <cell r="A206" t="str">
            <v>182MCA</v>
          </cell>
          <cell r="B206" t="str">
            <v>182M</v>
          </cell>
          <cell r="D206">
            <v>92618.925000000003</v>
          </cell>
          <cell r="F206" t="str">
            <v>182MCA</v>
          </cell>
          <cell r="G206" t="str">
            <v>182M</v>
          </cell>
          <cell r="I206">
            <v>92618.925000000003</v>
          </cell>
          <cell r="L206">
            <v>0</v>
          </cell>
          <cell r="M206">
            <v>0</v>
          </cell>
          <cell r="N206">
            <v>0</v>
          </cell>
          <cell r="O206">
            <v>0</v>
          </cell>
          <cell r="P206">
            <v>0</v>
          </cell>
          <cell r="Q206">
            <v>0</v>
          </cell>
          <cell r="R206">
            <v>0</v>
          </cell>
          <cell r="S206">
            <v>0</v>
          </cell>
          <cell r="T206">
            <v>0</v>
          </cell>
        </row>
        <row r="207">
          <cell r="A207" t="str">
            <v>182MID</v>
          </cell>
          <cell r="B207" t="str">
            <v>182M</v>
          </cell>
          <cell r="D207">
            <v>57165.745000000003</v>
          </cell>
          <cell r="F207" t="str">
            <v>182MID</v>
          </cell>
          <cell r="G207" t="str">
            <v>182M</v>
          </cell>
          <cell r="I207">
            <v>57165.745000000003</v>
          </cell>
          <cell r="L207">
            <v>0</v>
          </cell>
          <cell r="M207">
            <v>0</v>
          </cell>
          <cell r="N207">
            <v>0</v>
          </cell>
          <cell r="O207">
            <v>0</v>
          </cell>
          <cell r="P207">
            <v>0</v>
          </cell>
          <cell r="Q207">
            <v>0</v>
          </cell>
          <cell r="R207">
            <v>0</v>
          </cell>
          <cell r="S207">
            <v>0</v>
          </cell>
          <cell r="T207">
            <v>0</v>
          </cell>
        </row>
        <row r="208">
          <cell r="A208" t="str">
            <v>182MOR</v>
          </cell>
          <cell r="B208" t="str">
            <v>182M</v>
          </cell>
          <cell r="D208">
            <v>231208.38</v>
          </cell>
          <cell r="F208" t="str">
            <v>182MOR</v>
          </cell>
          <cell r="G208" t="str">
            <v>182M</v>
          </cell>
          <cell r="I208">
            <v>231208.38</v>
          </cell>
          <cell r="L208">
            <v>0</v>
          </cell>
          <cell r="M208">
            <v>0</v>
          </cell>
          <cell r="N208">
            <v>0</v>
          </cell>
          <cell r="O208">
            <v>0</v>
          </cell>
          <cell r="P208">
            <v>0</v>
          </cell>
          <cell r="Q208">
            <v>0</v>
          </cell>
          <cell r="R208">
            <v>0</v>
          </cell>
          <cell r="S208">
            <v>0</v>
          </cell>
          <cell r="T208">
            <v>0</v>
          </cell>
        </row>
        <row r="209">
          <cell r="A209" t="str">
            <v>182MOTHER</v>
          </cell>
          <cell r="B209" t="str">
            <v>182M</v>
          </cell>
          <cell r="D209">
            <v>78336036.900000006</v>
          </cell>
          <cell r="F209" t="str">
            <v>182MOTHER</v>
          </cell>
          <cell r="G209" t="str">
            <v>182M</v>
          </cell>
          <cell r="I209">
            <v>78336036.900000006</v>
          </cell>
          <cell r="L209">
            <v>0</v>
          </cell>
          <cell r="M209">
            <v>0</v>
          </cell>
          <cell r="N209">
            <v>0</v>
          </cell>
          <cell r="O209">
            <v>0</v>
          </cell>
          <cell r="P209">
            <v>0</v>
          </cell>
          <cell r="Q209">
            <v>0</v>
          </cell>
          <cell r="R209">
            <v>0</v>
          </cell>
          <cell r="S209">
            <v>0</v>
          </cell>
          <cell r="T209">
            <v>0</v>
          </cell>
        </row>
        <row r="210">
          <cell r="A210" t="str">
            <v>182MSG</v>
          </cell>
          <cell r="B210" t="str">
            <v>182M</v>
          </cell>
          <cell r="D210">
            <v>0</v>
          </cell>
          <cell r="F210" t="str">
            <v>182MSG</v>
          </cell>
          <cell r="G210" t="str">
            <v>182M</v>
          </cell>
          <cell r="I210">
            <v>0</v>
          </cell>
        </row>
        <row r="211">
          <cell r="A211" t="str">
            <v>182MSGCT</v>
          </cell>
          <cell r="B211" t="str">
            <v>182M</v>
          </cell>
          <cell r="D211">
            <v>7389298.1799999997</v>
          </cell>
          <cell r="F211" t="str">
            <v>182MSGCT</v>
          </cell>
          <cell r="G211" t="str">
            <v>182M</v>
          </cell>
          <cell r="I211">
            <v>7389298.1799999997</v>
          </cell>
          <cell r="L211">
            <v>0</v>
          </cell>
          <cell r="M211">
            <v>0</v>
          </cell>
          <cell r="N211">
            <v>0</v>
          </cell>
          <cell r="O211">
            <v>0</v>
          </cell>
          <cell r="P211">
            <v>0</v>
          </cell>
          <cell r="Q211">
            <v>0</v>
          </cell>
          <cell r="R211">
            <v>0</v>
          </cell>
          <cell r="S211">
            <v>0</v>
          </cell>
          <cell r="T211">
            <v>0</v>
          </cell>
        </row>
        <row r="212">
          <cell r="A212" t="str">
            <v>182MSG-P</v>
          </cell>
          <cell r="B212" t="str">
            <v>182M</v>
          </cell>
          <cell r="D212">
            <v>663660.4</v>
          </cell>
          <cell r="F212" t="str">
            <v>182MSG-P</v>
          </cell>
          <cell r="G212" t="str">
            <v>182M</v>
          </cell>
          <cell r="I212">
            <v>663660.4</v>
          </cell>
        </row>
        <row r="213">
          <cell r="A213" t="str">
            <v>182MSO</v>
          </cell>
          <cell r="B213" t="str">
            <v>182M</v>
          </cell>
          <cell r="D213">
            <v>8506961.25</v>
          </cell>
          <cell r="F213" t="str">
            <v>182MSO</v>
          </cell>
          <cell r="G213" t="str">
            <v>182M</v>
          </cell>
          <cell r="I213">
            <v>8506961.25</v>
          </cell>
          <cell r="L213">
            <v>0</v>
          </cell>
          <cell r="M213">
            <v>0</v>
          </cell>
          <cell r="N213">
            <v>0</v>
          </cell>
          <cell r="O213">
            <v>0</v>
          </cell>
          <cell r="P213">
            <v>0</v>
          </cell>
          <cell r="Q213">
            <v>0</v>
          </cell>
          <cell r="R213">
            <v>0</v>
          </cell>
          <cell r="S213">
            <v>0</v>
          </cell>
          <cell r="T213">
            <v>0</v>
          </cell>
        </row>
        <row r="214">
          <cell r="A214" t="str">
            <v>182MUT</v>
          </cell>
          <cell r="B214" t="str">
            <v>182M</v>
          </cell>
          <cell r="D214">
            <v>1716278.405</v>
          </cell>
          <cell r="F214" t="str">
            <v>182MUT</v>
          </cell>
          <cell r="G214" t="str">
            <v>182M</v>
          </cell>
          <cell r="I214">
            <v>1716278.405</v>
          </cell>
          <cell r="L214">
            <v>0</v>
          </cell>
          <cell r="M214">
            <v>0</v>
          </cell>
          <cell r="N214">
            <v>0</v>
          </cell>
          <cell r="O214">
            <v>0</v>
          </cell>
          <cell r="P214">
            <v>0</v>
          </cell>
          <cell r="Q214">
            <v>0</v>
          </cell>
          <cell r="R214">
            <v>0</v>
          </cell>
          <cell r="S214">
            <v>0</v>
          </cell>
          <cell r="T214">
            <v>0</v>
          </cell>
        </row>
        <row r="215">
          <cell r="A215" t="str">
            <v>182MWA</v>
          </cell>
          <cell r="B215" t="str">
            <v>182M</v>
          </cell>
          <cell r="D215">
            <v>15081318.785</v>
          </cell>
          <cell r="F215" t="str">
            <v>182MWA</v>
          </cell>
          <cell r="G215" t="str">
            <v>182M</v>
          </cell>
          <cell r="I215">
            <v>15081318.785</v>
          </cell>
          <cell r="L215">
            <v>0</v>
          </cell>
          <cell r="M215">
            <v>0</v>
          </cell>
          <cell r="N215">
            <v>0</v>
          </cell>
          <cell r="O215">
            <v>0</v>
          </cell>
          <cell r="P215">
            <v>0</v>
          </cell>
          <cell r="Q215">
            <v>0</v>
          </cell>
          <cell r="R215">
            <v>0</v>
          </cell>
          <cell r="S215">
            <v>0</v>
          </cell>
          <cell r="T215">
            <v>0</v>
          </cell>
        </row>
        <row r="216">
          <cell r="A216" t="str">
            <v>182MWYP</v>
          </cell>
          <cell r="B216" t="str">
            <v>182M</v>
          </cell>
          <cell r="D216">
            <v>1101648.8899999999</v>
          </cell>
          <cell r="F216" t="str">
            <v>182MWYP</v>
          </cell>
          <cell r="G216" t="str">
            <v>182M</v>
          </cell>
          <cell r="I216">
            <v>1101648.8899999999</v>
          </cell>
          <cell r="L216">
            <v>0</v>
          </cell>
          <cell r="M216">
            <v>0</v>
          </cell>
          <cell r="N216">
            <v>0</v>
          </cell>
          <cell r="O216">
            <v>0</v>
          </cell>
          <cell r="P216">
            <v>0</v>
          </cell>
          <cell r="Q216">
            <v>0</v>
          </cell>
          <cell r="R216">
            <v>0</v>
          </cell>
          <cell r="S216">
            <v>0</v>
          </cell>
          <cell r="T216">
            <v>0</v>
          </cell>
        </row>
        <row r="217">
          <cell r="A217" t="str">
            <v>182MWYU</v>
          </cell>
          <cell r="B217" t="str">
            <v>182M</v>
          </cell>
          <cell r="D217">
            <v>153160.60999999999</v>
          </cell>
          <cell r="F217" t="str">
            <v>182MWYU</v>
          </cell>
          <cell r="G217" t="str">
            <v>182M</v>
          </cell>
          <cell r="I217">
            <v>153160.60999999999</v>
          </cell>
          <cell r="L217">
            <v>0</v>
          </cell>
          <cell r="M217">
            <v>0</v>
          </cell>
          <cell r="N217">
            <v>0</v>
          </cell>
          <cell r="O217">
            <v>0</v>
          </cell>
          <cell r="P217">
            <v>0</v>
          </cell>
          <cell r="Q217">
            <v>0</v>
          </cell>
          <cell r="R217">
            <v>0</v>
          </cell>
          <cell r="S217">
            <v>0</v>
          </cell>
          <cell r="T217">
            <v>0</v>
          </cell>
        </row>
        <row r="218">
          <cell r="A218" t="str">
            <v>182WCA</v>
          </cell>
          <cell r="B218" t="str">
            <v>182W</v>
          </cell>
          <cell r="D218">
            <v>0.01</v>
          </cell>
          <cell r="F218" t="str">
            <v>182WCA</v>
          </cell>
          <cell r="G218" t="str">
            <v>182W</v>
          </cell>
          <cell r="I218">
            <v>0.01</v>
          </cell>
          <cell r="L218">
            <v>0</v>
          </cell>
          <cell r="M218">
            <v>0</v>
          </cell>
          <cell r="N218">
            <v>0</v>
          </cell>
          <cell r="O218">
            <v>0</v>
          </cell>
          <cell r="P218">
            <v>0</v>
          </cell>
          <cell r="Q218">
            <v>0</v>
          </cell>
          <cell r="R218">
            <v>0</v>
          </cell>
          <cell r="S218">
            <v>0</v>
          </cell>
          <cell r="T218">
            <v>0</v>
          </cell>
        </row>
        <row r="219">
          <cell r="A219" t="str">
            <v>182WID</v>
          </cell>
          <cell r="B219" t="str">
            <v>182W</v>
          </cell>
          <cell r="D219">
            <v>3166027.0550000002</v>
          </cell>
          <cell r="F219" t="str">
            <v>182WID</v>
          </cell>
          <cell r="G219" t="str">
            <v>182W</v>
          </cell>
          <cell r="I219">
            <v>3166027.0550000002</v>
          </cell>
          <cell r="L219">
            <v>0</v>
          </cell>
          <cell r="M219">
            <v>0</v>
          </cell>
          <cell r="N219">
            <v>0</v>
          </cell>
          <cell r="O219">
            <v>0</v>
          </cell>
          <cell r="P219">
            <v>0</v>
          </cell>
          <cell r="Q219">
            <v>0</v>
          </cell>
          <cell r="R219">
            <v>0</v>
          </cell>
          <cell r="S219">
            <v>0</v>
          </cell>
          <cell r="T219">
            <v>0</v>
          </cell>
        </row>
        <row r="220">
          <cell r="A220" t="str">
            <v>182WOTHER</v>
          </cell>
          <cell r="B220" t="str">
            <v>182W</v>
          </cell>
          <cell r="D220">
            <v>3371072.14</v>
          </cell>
          <cell r="F220" t="str">
            <v>182WOTHER</v>
          </cell>
          <cell r="G220" t="str">
            <v>182W</v>
          </cell>
          <cell r="I220">
            <v>3371072.14</v>
          </cell>
          <cell r="L220">
            <v>0</v>
          </cell>
          <cell r="M220">
            <v>0</v>
          </cell>
          <cell r="N220">
            <v>0</v>
          </cell>
          <cell r="O220">
            <v>0</v>
          </cell>
          <cell r="P220">
            <v>0</v>
          </cell>
          <cell r="Q220">
            <v>0</v>
          </cell>
          <cell r="R220">
            <v>0</v>
          </cell>
          <cell r="S220">
            <v>0</v>
          </cell>
          <cell r="T220">
            <v>0</v>
          </cell>
        </row>
        <row r="221">
          <cell r="A221" t="str">
            <v>182WUT</v>
          </cell>
          <cell r="B221" t="str">
            <v>182W</v>
          </cell>
          <cell r="D221">
            <v>154565.05499999999</v>
          </cell>
          <cell r="F221" t="str">
            <v>182WUT</v>
          </cell>
          <cell r="G221" t="str">
            <v>182W</v>
          </cell>
          <cell r="I221">
            <v>154565.05499999999</v>
          </cell>
          <cell r="L221">
            <v>0</v>
          </cell>
          <cell r="M221">
            <v>0</v>
          </cell>
          <cell r="N221">
            <v>0</v>
          </cell>
          <cell r="O221">
            <v>0</v>
          </cell>
          <cell r="P221">
            <v>0</v>
          </cell>
          <cell r="Q221">
            <v>0</v>
          </cell>
          <cell r="R221">
            <v>0</v>
          </cell>
          <cell r="S221">
            <v>0</v>
          </cell>
          <cell r="T221">
            <v>0</v>
          </cell>
        </row>
        <row r="222">
          <cell r="A222" t="str">
            <v>182WWYP</v>
          </cell>
          <cell r="B222" t="str">
            <v>182W</v>
          </cell>
          <cell r="D222">
            <v>150268.84</v>
          </cell>
          <cell r="F222" t="str">
            <v>182WWYP</v>
          </cell>
          <cell r="G222" t="str">
            <v>182W</v>
          </cell>
          <cell r="I222">
            <v>150268.84</v>
          </cell>
          <cell r="L222">
            <v>0</v>
          </cell>
          <cell r="M222">
            <v>0</v>
          </cell>
          <cell r="N222">
            <v>0</v>
          </cell>
          <cell r="O222">
            <v>0</v>
          </cell>
          <cell r="P222">
            <v>0</v>
          </cell>
          <cell r="Q222">
            <v>0</v>
          </cell>
          <cell r="R222">
            <v>0</v>
          </cell>
          <cell r="S222">
            <v>0</v>
          </cell>
          <cell r="T222">
            <v>0</v>
          </cell>
        </row>
        <row r="223">
          <cell r="A223" t="str">
            <v>182WWYU</v>
          </cell>
          <cell r="B223" t="str">
            <v>182W</v>
          </cell>
          <cell r="D223">
            <v>57.825000000000003</v>
          </cell>
          <cell r="F223" t="str">
            <v>182WWYU</v>
          </cell>
          <cell r="G223" t="str">
            <v>182W</v>
          </cell>
          <cell r="I223">
            <v>57.825000000000003</v>
          </cell>
          <cell r="L223">
            <v>0</v>
          </cell>
          <cell r="M223">
            <v>0</v>
          </cell>
          <cell r="N223">
            <v>0</v>
          </cell>
          <cell r="O223">
            <v>0</v>
          </cell>
          <cell r="P223">
            <v>0</v>
          </cell>
          <cell r="Q223">
            <v>0</v>
          </cell>
          <cell r="R223">
            <v>0</v>
          </cell>
          <cell r="S223">
            <v>0</v>
          </cell>
          <cell r="T223">
            <v>0</v>
          </cell>
        </row>
        <row r="224">
          <cell r="A224" t="str">
            <v>186MOTHER</v>
          </cell>
          <cell r="B224" t="str">
            <v>186M</v>
          </cell>
          <cell r="D224">
            <v>14796909.725</v>
          </cell>
          <cell r="F224" t="str">
            <v>186MOTHER</v>
          </cell>
          <cell r="G224" t="str">
            <v>186M</v>
          </cell>
          <cell r="I224">
            <v>14796909.725</v>
          </cell>
          <cell r="L224">
            <v>0</v>
          </cell>
          <cell r="M224">
            <v>0</v>
          </cell>
          <cell r="N224">
            <v>0</v>
          </cell>
          <cell r="O224">
            <v>0</v>
          </cell>
          <cell r="P224">
            <v>0</v>
          </cell>
          <cell r="Q224">
            <v>0</v>
          </cell>
          <cell r="R224">
            <v>0</v>
          </cell>
          <cell r="S224">
            <v>0</v>
          </cell>
          <cell r="T224">
            <v>0</v>
          </cell>
        </row>
        <row r="225">
          <cell r="A225" t="str">
            <v>186MSE</v>
          </cell>
          <cell r="B225" t="str">
            <v>186M</v>
          </cell>
          <cell r="D225">
            <v>10875494.24</v>
          </cell>
          <cell r="F225" t="str">
            <v>186MSE</v>
          </cell>
          <cell r="G225" t="str">
            <v>186M</v>
          </cell>
          <cell r="I225">
            <v>10875494.24</v>
          </cell>
          <cell r="L225">
            <v>0</v>
          </cell>
          <cell r="M225">
            <v>0</v>
          </cell>
          <cell r="N225">
            <v>0</v>
          </cell>
          <cell r="O225">
            <v>0</v>
          </cell>
          <cell r="P225">
            <v>0</v>
          </cell>
          <cell r="Q225">
            <v>0</v>
          </cell>
          <cell r="R225">
            <v>0</v>
          </cell>
          <cell r="S225">
            <v>0</v>
          </cell>
          <cell r="T225">
            <v>0</v>
          </cell>
        </row>
        <row r="226">
          <cell r="A226" t="str">
            <v>186MSG</v>
          </cell>
          <cell r="B226" t="str">
            <v>186M</v>
          </cell>
          <cell r="D226">
            <v>47554764.055</v>
          </cell>
          <cell r="F226" t="str">
            <v>186MSG</v>
          </cell>
          <cell r="G226" t="str">
            <v>186M</v>
          </cell>
          <cell r="I226">
            <v>47554764.055</v>
          </cell>
          <cell r="L226">
            <v>0</v>
          </cell>
          <cell r="M226">
            <v>0</v>
          </cell>
          <cell r="N226">
            <v>0</v>
          </cell>
          <cell r="O226">
            <v>0</v>
          </cell>
          <cell r="P226">
            <v>0</v>
          </cell>
          <cell r="Q226">
            <v>0</v>
          </cell>
          <cell r="R226">
            <v>0</v>
          </cell>
          <cell r="S226">
            <v>0</v>
          </cell>
          <cell r="T226">
            <v>0</v>
          </cell>
        </row>
        <row r="227">
          <cell r="A227" t="str">
            <v>186MSO</v>
          </cell>
          <cell r="B227" t="str">
            <v>186M</v>
          </cell>
          <cell r="D227">
            <v>8963.15</v>
          </cell>
          <cell r="F227" t="str">
            <v>186MSO</v>
          </cell>
          <cell r="G227" t="str">
            <v>186M</v>
          </cell>
          <cell r="I227">
            <v>8963.15</v>
          </cell>
        </row>
        <row r="228">
          <cell r="A228" t="str">
            <v>186MWA</v>
          </cell>
          <cell r="B228" t="str">
            <v>186M</v>
          </cell>
          <cell r="D228">
            <v>23470.44</v>
          </cell>
          <cell r="F228" t="str">
            <v>186MWA</v>
          </cell>
          <cell r="G228" t="str">
            <v>186M</v>
          </cell>
          <cell r="I228">
            <v>23470.44</v>
          </cell>
        </row>
        <row r="229">
          <cell r="A229" t="str">
            <v>190BADDEBT</v>
          </cell>
          <cell r="B229" t="str">
            <v>190</v>
          </cell>
          <cell r="D229">
            <v>3594646</v>
          </cell>
          <cell r="F229" t="str">
            <v>190BADDEBT</v>
          </cell>
          <cell r="G229" t="str">
            <v>190</v>
          </cell>
          <cell r="I229">
            <v>3594646</v>
          </cell>
          <cell r="L229">
            <v>0</v>
          </cell>
          <cell r="M229">
            <v>0</v>
          </cell>
          <cell r="N229">
            <v>0</v>
          </cell>
          <cell r="O229">
            <v>0</v>
          </cell>
          <cell r="P229">
            <v>0</v>
          </cell>
          <cell r="Q229">
            <v>0</v>
          </cell>
          <cell r="R229">
            <v>0</v>
          </cell>
          <cell r="S229">
            <v>0</v>
          </cell>
          <cell r="T229">
            <v>0</v>
          </cell>
        </row>
        <row r="230">
          <cell r="A230" t="str">
            <v>190CA</v>
          </cell>
          <cell r="B230" t="str">
            <v>190</v>
          </cell>
          <cell r="D230">
            <v>18366</v>
          </cell>
          <cell r="F230" t="str">
            <v>190CA</v>
          </cell>
          <cell r="G230" t="str">
            <v>190</v>
          </cell>
          <cell r="I230">
            <v>18366</v>
          </cell>
          <cell r="L230">
            <v>0</v>
          </cell>
          <cell r="M230">
            <v>0</v>
          </cell>
          <cell r="N230">
            <v>0</v>
          </cell>
          <cell r="O230">
            <v>0</v>
          </cell>
          <cell r="P230">
            <v>0</v>
          </cell>
          <cell r="Q230">
            <v>0</v>
          </cell>
          <cell r="R230">
            <v>0</v>
          </cell>
          <cell r="S230">
            <v>0</v>
          </cell>
          <cell r="T230">
            <v>0</v>
          </cell>
        </row>
        <row r="231">
          <cell r="A231" t="str">
            <v>190CN</v>
          </cell>
          <cell r="B231" t="str">
            <v>190</v>
          </cell>
          <cell r="D231">
            <v>56350</v>
          </cell>
          <cell r="F231" t="str">
            <v>190CN</v>
          </cell>
          <cell r="G231" t="str">
            <v>190</v>
          </cell>
          <cell r="I231">
            <v>56350</v>
          </cell>
          <cell r="L231">
            <v>0</v>
          </cell>
          <cell r="M231">
            <v>0</v>
          </cell>
          <cell r="N231">
            <v>0</v>
          </cell>
          <cell r="O231">
            <v>0</v>
          </cell>
          <cell r="P231">
            <v>0</v>
          </cell>
          <cell r="Q231">
            <v>0</v>
          </cell>
          <cell r="R231">
            <v>0</v>
          </cell>
          <cell r="S231">
            <v>0</v>
          </cell>
          <cell r="T231">
            <v>0</v>
          </cell>
        </row>
        <row r="232">
          <cell r="A232" t="str">
            <v>190ID</v>
          </cell>
          <cell r="B232" t="str">
            <v>190</v>
          </cell>
          <cell r="D232">
            <v>-0.5</v>
          </cell>
          <cell r="F232" t="str">
            <v>190ID</v>
          </cell>
          <cell r="G232" t="str">
            <v>190</v>
          </cell>
          <cell r="I232">
            <v>-0.5</v>
          </cell>
        </row>
        <row r="233">
          <cell r="A233" t="str">
            <v>190OR</v>
          </cell>
          <cell r="B233" t="str">
            <v>190</v>
          </cell>
          <cell r="D233">
            <v>676469.5</v>
          </cell>
          <cell r="F233" t="str">
            <v>190OR</v>
          </cell>
          <cell r="G233" t="str">
            <v>190</v>
          </cell>
          <cell r="I233">
            <v>676469.5</v>
          </cell>
          <cell r="L233">
            <v>0</v>
          </cell>
          <cell r="M233">
            <v>0</v>
          </cell>
          <cell r="N233">
            <v>0</v>
          </cell>
          <cell r="O233">
            <v>0</v>
          </cell>
          <cell r="P233">
            <v>0</v>
          </cell>
          <cell r="Q233">
            <v>0</v>
          </cell>
          <cell r="R233">
            <v>0</v>
          </cell>
          <cell r="S233">
            <v>0</v>
          </cell>
          <cell r="T233">
            <v>0</v>
          </cell>
        </row>
        <row r="234">
          <cell r="A234" t="str">
            <v>190OTHER</v>
          </cell>
          <cell r="B234" t="str">
            <v>190</v>
          </cell>
          <cell r="D234">
            <v>10673771</v>
          </cell>
          <cell r="F234" t="str">
            <v>190OTHER</v>
          </cell>
          <cell r="G234" t="str">
            <v>190</v>
          </cell>
          <cell r="I234">
            <v>10673771</v>
          </cell>
          <cell r="L234">
            <v>0</v>
          </cell>
          <cell r="M234">
            <v>0</v>
          </cell>
          <cell r="N234">
            <v>0</v>
          </cell>
          <cell r="O234">
            <v>0</v>
          </cell>
          <cell r="P234">
            <v>0</v>
          </cell>
          <cell r="Q234">
            <v>0</v>
          </cell>
          <cell r="R234">
            <v>0</v>
          </cell>
          <cell r="S234">
            <v>0</v>
          </cell>
          <cell r="T234">
            <v>0</v>
          </cell>
        </row>
        <row r="235">
          <cell r="A235" t="str">
            <v>190SE</v>
          </cell>
          <cell r="B235" t="str">
            <v>190</v>
          </cell>
          <cell r="D235">
            <v>-16080444.35</v>
          </cell>
          <cell r="F235" t="str">
            <v>190SE</v>
          </cell>
          <cell r="G235" t="str">
            <v>190</v>
          </cell>
          <cell r="I235">
            <v>-16080444.35</v>
          </cell>
          <cell r="L235">
            <v>0</v>
          </cell>
          <cell r="M235">
            <v>0</v>
          </cell>
          <cell r="N235">
            <v>0</v>
          </cell>
          <cell r="O235">
            <v>0</v>
          </cell>
          <cell r="P235">
            <v>0</v>
          </cell>
          <cell r="Q235">
            <v>0</v>
          </cell>
          <cell r="R235">
            <v>0</v>
          </cell>
          <cell r="S235">
            <v>0</v>
          </cell>
          <cell r="T235">
            <v>0</v>
          </cell>
        </row>
        <row r="236">
          <cell r="A236" t="str">
            <v>190SG</v>
          </cell>
          <cell r="B236" t="str">
            <v>190</v>
          </cell>
          <cell r="D236">
            <v>39497768</v>
          </cell>
          <cell r="F236" t="str">
            <v>190SG</v>
          </cell>
          <cell r="G236" t="str">
            <v>190</v>
          </cell>
          <cell r="I236">
            <v>39497768</v>
          </cell>
          <cell r="L236">
            <v>0</v>
          </cell>
          <cell r="M236">
            <v>0</v>
          </cell>
          <cell r="N236">
            <v>0</v>
          </cell>
          <cell r="O236">
            <v>0</v>
          </cell>
          <cell r="P236">
            <v>0</v>
          </cell>
          <cell r="Q236">
            <v>0</v>
          </cell>
          <cell r="R236">
            <v>0</v>
          </cell>
          <cell r="S236">
            <v>0</v>
          </cell>
          <cell r="T236">
            <v>0</v>
          </cell>
        </row>
        <row r="237">
          <cell r="A237" t="str">
            <v>190SNP</v>
          </cell>
          <cell r="B237" t="str">
            <v>190</v>
          </cell>
          <cell r="D237">
            <v>0</v>
          </cell>
          <cell r="F237" t="str">
            <v>190SNP</v>
          </cell>
          <cell r="G237" t="str">
            <v>190</v>
          </cell>
          <cell r="I237">
            <v>0</v>
          </cell>
          <cell r="L237">
            <v>0</v>
          </cell>
          <cell r="M237">
            <v>0</v>
          </cell>
          <cell r="N237">
            <v>0</v>
          </cell>
          <cell r="O237">
            <v>0</v>
          </cell>
          <cell r="P237">
            <v>0</v>
          </cell>
          <cell r="Q237">
            <v>0</v>
          </cell>
          <cell r="R237">
            <v>0</v>
          </cell>
          <cell r="S237">
            <v>0</v>
          </cell>
          <cell r="T237">
            <v>0</v>
          </cell>
        </row>
        <row r="238">
          <cell r="A238" t="str">
            <v>190SNPD</v>
          </cell>
          <cell r="B238" t="str">
            <v>190</v>
          </cell>
          <cell r="D238">
            <v>1248528.5</v>
          </cell>
          <cell r="F238" t="str">
            <v>190SNPD</v>
          </cell>
          <cell r="G238" t="str">
            <v>190</v>
          </cell>
          <cell r="I238">
            <v>1248528.5</v>
          </cell>
          <cell r="L238">
            <v>0</v>
          </cell>
          <cell r="M238">
            <v>0</v>
          </cell>
          <cell r="N238">
            <v>0</v>
          </cell>
          <cell r="O238">
            <v>0</v>
          </cell>
          <cell r="P238">
            <v>0</v>
          </cell>
          <cell r="Q238">
            <v>0</v>
          </cell>
          <cell r="R238">
            <v>0</v>
          </cell>
          <cell r="S238">
            <v>0</v>
          </cell>
          <cell r="T238">
            <v>0</v>
          </cell>
        </row>
        <row r="239">
          <cell r="A239" t="str">
            <v>190SO</v>
          </cell>
          <cell r="B239" t="str">
            <v>190</v>
          </cell>
          <cell r="D239">
            <v>67178500.5</v>
          </cell>
          <cell r="F239" t="str">
            <v>190SO</v>
          </cell>
          <cell r="G239" t="str">
            <v>190</v>
          </cell>
          <cell r="I239">
            <v>67178500.5</v>
          </cell>
          <cell r="L239">
            <v>0</v>
          </cell>
          <cell r="M239">
            <v>0</v>
          </cell>
          <cell r="N239">
            <v>0</v>
          </cell>
          <cell r="O239">
            <v>0</v>
          </cell>
          <cell r="P239">
            <v>0</v>
          </cell>
          <cell r="Q239">
            <v>0</v>
          </cell>
          <cell r="R239">
            <v>0</v>
          </cell>
          <cell r="S239">
            <v>0</v>
          </cell>
          <cell r="T239">
            <v>0</v>
          </cell>
        </row>
        <row r="240">
          <cell r="A240" t="str">
            <v>190TROJD</v>
          </cell>
          <cell r="B240" t="str">
            <v>190</v>
          </cell>
          <cell r="D240">
            <v>1552043.5</v>
          </cell>
          <cell r="F240" t="str">
            <v>190TROJD</v>
          </cell>
          <cell r="G240" t="str">
            <v>190</v>
          </cell>
          <cell r="I240">
            <v>1552043.5</v>
          </cell>
          <cell r="L240">
            <v>0</v>
          </cell>
          <cell r="M240">
            <v>0</v>
          </cell>
          <cell r="N240">
            <v>0</v>
          </cell>
          <cell r="O240">
            <v>0</v>
          </cell>
          <cell r="P240">
            <v>0</v>
          </cell>
          <cell r="Q240">
            <v>0</v>
          </cell>
          <cell r="R240">
            <v>0</v>
          </cell>
          <cell r="S240">
            <v>0</v>
          </cell>
          <cell r="T240">
            <v>0</v>
          </cell>
        </row>
        <row r="241">
          <cell r="A241" t="str">
            <v>190UT</v>
          </cell>
          <cell r="B241" t="str">
            <v>190</v>
          </cell>
          <cell r="D241">
            <v>9344</v>
          </cell>
          <cell r="F241" t="str">
            <v>190UT</v>
          </cell>
          <cell r="G241" t="str">
            <v>190</v>
          </cell>
          <cell r="I241">
            <v>9344</v>
          </cell>
          <cell r="L241">
            <v>0</v>
          </cell>
          <cell r="M241">
            <v>0</v>
          </cell>
          <cell r="N241">
            <v>0</v>
          </cell>
          <cell r="O241">
            <v>0</v>
          </cell>
          <cell r="P241">
            <v>0</v>
          </cell>
          <cell r="Q241">
            <v>0</v>
          </cell>
          <cell r="R241">
            <v>0</v>
          </cell>
          <cell r="S241">
            <v>0</v>
          </cell>
          <cell r="T241">
            <v>0</v>
          </cell>
        </row>
        <row r="242">
          <cell r="A242" t="str">
            <v>190WA</v>
          </cell>
          <cell r="B242" t="str">
            <v>190</v>
          </cell>
          <cell r="D242">
            <v>1980108.5</v>
          </cell>
          <cell r="F242" t="str">
            <v>190WA</v>
          </cell>
          <cell r="G242" t="str">
            <v>190</v>
          </cell>
          <cell r="I242">
            <v>1980108.5</v>
          </cell>
          <cell r="L242">
            <v>0</v>
          </cell>
          <cell r="M242">
            <v>0</v>
          </cell>
          <cell r="N242">
            <v>0</v>
          </cell>
          <cell r="O242">
            <v>0</v>
          </cell>
          <cell r="P242">
            <v>0</v>
          </cell>
          <cell r="Q242">
            <v>0</v>
          </cell>
          <cell r="R242">
            <v>0</v>
          </cell>
          <cell r="S242">
            <v>0</v>
          </cell>
          <cell r="T242">
            <v>0</v>
          </cell>
        </row>
        <row r="243">
          <cell r="A243" t="str">
            <v>190WYP</v>
          </cell>
          <cell r="B243" t="str">
            <v>190</v>
          </cell>
          <cell r="D243">
            <v>0.5</v>
          </cell>
          <cell r="F243" t="str">
            <v>190WYP</v>
          </cell>
          <cell r="G243" t="str">
            <v>190</v>
          </cell>
          <cell r="I243">
            <v>0.5</v>
          </cell>
        </row>
        <row r="244">
          <cell r="A244" t="str">
            <v>2282SO</v>
          </cell>
          <cell r="B244" t="str">
            <v>2282</v>
          </cell>
          <cell r="D244">
            <v>-6899000</v>
          </cell>
          <cell r="F244" t="str">
            <v>2282SO</v>
          </cell>
          <cell r="G244" t="str">
            <v>2282</v>
          </cell>
          <cell r="I244">
            <v>-6899000</v>
          </cell>
          <cell r="L244">
            <v>0</v>
          </cell>
          <cell r="M244">
            <v>0</v>
          </cell>
          <cell r="N244">
            <v>0</v>
          </cell>
          <cell r="O244">
            <v>0</v>
          </cell>
          <cell r="P244">
            <v>0</v>
          </cell>
          <cell r="Q244">
            <v>0</v>
          </cell>
          <cell r="R244">
            <v>0</v>
          </cell>
          <cell r="S244">
            <v>0</v>
          </cell>
          <cell r="T244">
            <v>0</v>
          </cell>
        </row>
        <row r="245">
          <cell r="A245" t="str">
            <v>2283SO</v>
          </cell>
          <cell r="B245" t="str">
            <v>2283</v>
          </cell>
          <cell r="D245">
            <v>-23965342.219999898</v>
          </cell>
          <cell r="F245" t="str">
            <v>2283SO</v>
          </cell>
          <cell r="G245" t="str">
            <v>2283</v>
          </cell>
          <cell r="I245">
            <v>-23965342.219999898</v>
          </cell>
          <cell r="L245">
            <v>0</v>
          </cell>
          <cell r="M245">
            <v>0</v>
          </cell>
          <cell r="N245">
            <v>0</v>
          </cell>
          <cell r="O245">
            <v>0</v>
          </cell>
          <cell r="P245">
            <v>0</v>
          </cell>
          <cell r="Q245">
            <v>0</v>
          </cell>
          <cell r="R245">
            <v>0</v>
          </cell>
          <cell r="S245">
            <v>0</v>
          </cell>
          <cell r="T245">
            <v>0</v>
          </cell>
        </row>
        <row r="246">
          <cell r="A246" t="str">
            <v>22841SG</v>
          </cell>
          <cell r="B246" t="str">
            <v>22841</v>
          </cell>
          <cell r="D246">
            <v>-1500000</v>
          </cell>
          <cell r="F246" t="str">
            <v>22841SG</v>
          </cell>
          <cell r="G246" t="str">
            <v>22841</v>
          </cell>
          <cell r="I246">
            <v>-1500000</v>
          </cell>
          <cell r="L246">
            <v>0</v>
          </cell>
          <cell r="M246">
            <v>0</v>
          </cell>
          <cell r="N246">
            <v>0</v>
          </cell>
          <cell r="O246">
            <v>0</v>
          </cell>
          <cell r="P246">
            <v>0</v>
          </cell>
          <cell r="Q246">
            <v>0</v>
          </cell>
          <cell r="R246">
            <v>0</v>
          </cell>
          <cell r="S246">
            <v>0</v>
          </cell>
          <cell r="T246">
            <v>0</v>
          </cell>
        </row>
        <row r="247">
          <cell r="A247" t="str">
            <v>230SE</v>
          </cell>
          <cell r="B247" t="str">
            <v>230</v>
          </cell>
          <cell r="D247">
            <v>-2516091.6575000002</v>
          </cell>
          <cell r="F247" t="str">
            <v>230SE</v>
          </cell>
          <cell r="G247" t="str">
            <v>230</v>
          </cell>
          <cell r="I247">
            <v>-2516091.6575000002</v>
          </cell>
          <cell r="L247">
            <v>0</v>
          </cell>
          <cell r="M247">
            <v>0</v>
          </cell>
          <cell r="N247">
            <v>0</v>
          </cell>
          <cell r="O247">
            <v>0</v>
          </cell>
          <cell r="P247">
            <v>0</v>
          </cell>
          <cell r="Q247">
            <v>0</v>
          </cell>
          <cell r="R247">
            <v>0</v>
          </cell>
          <cell r="S247">
            <v>0</v>
          </cell>
          <cell r="T247">
            <v>0</v>
          </cell>
        </row>
        <row r="248">
          <cell r="A248" t="str">
            <v>230TROJP</v>
          </cell>
          <cell r="B248" t="str">
            <v>230</v>
          </cell>
          <cell r="D248">
            <v>-1680422.2450000001</v>
          </cell>
          <cell r="F248" t="str">
            <v>230TROJP</v>
          </cell>
          <cell r="G248" t="str">
            <v>230</v>
          </cell>
          <cell r="I248">
            <v>-1680422.2450000001</v>
          </cell>
          <cell r="L248">
            <v>0</v>
          </cell>
          <cell r="M248">
            <v>0</v>
          </cell>
          <cell r="N248">
            <v>0</v>
          </cell>
          <cell r="O248">
            <v>0</v>
          </cell>
          <cell r="P248">
            <v>0</v>
          </cell>
          <cell r="Q248">
            <v>0</v>
          </cell>
          <cell r="R248">
            <v>0</v>
          </cell>
          <cell r="S248">
            <v>0</v>
          </cell>
          <cell r="T248">
            <v>0</v>
          </cell>
        </row>
        <row r="249">
          <cell r="A249" t="str">
            <v>232DGU</v>
          </cell>
          <cell r="B249" t="str">
            <v>232</v>
          </cell>
          <cell r="D249">
            <v>-172140.45749999999</v>
          </cell>
          <cell r="F249" t="str">
            <v>232DGU</v>
          </cell>
          <cell r="G249" t="str">
            <v>232</v>
          </cell>
          <cell r="I249">
            <v>-172140.45749999999</v>
          </cell>
          <cell r="L249">
            <v>0</v>
          </cell>
          <cell r="M249">
            <v>0</v>
          </cell>
          <cell r="N249">
            <v>0</v>
          </cell>
          <cell r="O249">
            <v>0</v>
          </cell>
          <cell r="P249">
            <v>0</v>
          </cell>
          <cell r="Q249">
            <v>0</v>
          </cell>
          <cell r="R249">
            <v>0</v>
          </cell>
          <cell r="S249">
            <v>0</v>
          </cell>
          <cell r="T249">
            <v>0</v>
          </cell>
        </row>
        <row r="250">
          <cell r="A250" t="str">
            <v>232SE</v>
          </cell>
          <cell r="B250" t="str">
            <v>232</v>
          </cell>
          <cell r="D250">
            <v>-3588480.9241666598</v>
          </cell>
          <cell r="F250" t="str">
            <v>232SE</v>
          </cell>
          <cell r="G250" t="str">
            <v>232</v>
          </cell>
          <cell r="I250">
            <v>-3588480.9241666598</v>
          </cell>
          <cell r="L250">
            <v>0</v>
          </cell>
          <cell r="M250">
            <v>0</v>
          </cell>
          <cell r="N250">
            <v>0</v>
          </cell>
          <cell r="O250">
            <v>0</v>
          </cell>
          <cell r="P250">
            <v>0</v>
          </cell>
          <cell r="Q250">
            <v>0</v>
          </cell>
          <cell r="R250">
            <v>0</v>
          </cell>
          <cell r="S250">
            <v>0</v>
          </cell>
          <cell r="T250">
            <v>0</v>
          </cell>
        </row>
        <row r="251">
          <cell r="A251" t="str">
            <v>232SO</v>
          </cell>
          <cell r="B251" t="str">
            <v>232</v>
          </cell>
          <cell r="D251">
            <v>-4730325.42749999</v>
          </cell>
          <cell r="F251" t="str">
            <v>232SO</v>
          </cell>
          <cell r="G251" t="str">
            <v>232</v>
          </cell>
          <cell r="I251">
            <v>-4730325.42749999</v>
          </cell>
          <cell r="L251">
            <v>0</v>
          </cell>
          <cell r="M251">
            <v>0</v>
          </cell>
          <cell r="N251">
            <v>0</v>
          </cell>
          <cell r="O251">
            <v>0</v>
          </cell>
          <cell r="P251">
            <v>0</v>
          </cell>
          <cell r="Q251">
            <v>0</v>
          </cell>
          <cell r="R251">
            <v>0</v>
          </cell>
          <cell r="S251">
            <v>0</v>
          </cell>
          <cell r="T251">
            <v>0</v>
          </cell>
        </row>
        <row r="252">
          <cell r="A252" t="str">
            <v>252CA</v>
          </cell>
          <cell r="B252" t="str">
            <v>252</v>
          </cell>
          <cell r="D252">
            <v>-839.5</v>
          </cell>
          <cell r="F252" t="str">
            <v>252CA</v>
          </cell>
          <cell r="G252" t="str">
            <v>252</v>
          </cell>
          <cell r="I252">
            <v>-839.5</v>
          </cell>
        </row>
        <row r="253">
          <cell r="A253" t="str">
            <v>252ID</v>
          </cell>
          <cell r="B253" t="str">
            <v>252</v>
          </cell>
          <cell r="D253">
            <v>-373484.06</v>
          </cell>
          <cell r="F253" t="str">
            <v>252ID</v>
          </cell>
          <cell r="G253" t="str">
            <v>252</v>
          </cell>
          <cell r="I253">
            <v>-373484.06</v>
          </cell>
          <cell r="L253">
            <v>0</v>
          </cell>
          <cell r="M253">
            <v>0</v>
          </cell>
          <cell r="N253">
            <v>0</v>
          </cell>
          <cell r="O253">
            <v>0</v>
          </cell>
          <cell r="P253">
            <v>0</v>
          </cell>
          <cell r="Q253">
            <v>0</v>
          </cell>
          <cell r="R253">
            <v>0</v>
          </cell>
          <cell r="S253">
            <v>0</v>
          </cell>
          <cell r="T253">
            <v>0</v>
          </cell>
        </row>
        <row r="254">
          <cell r="A254" t="str">
            <v>252OR</v>
          </cell>
          <cell r="B254" t="str">
            <v>252</v>
          </cell>
          <cell r="D254">
            <v>-5153974.4550000001</v>
          </cell>
          <cell r="F254" t="str">
            <v>252OR</v>
          </cell>
          <cell r="G254" t="str">
            <v>252</v>
          </cell>
          <cell r="I254">
            <v>-5153974.4550000001</v>
          </cell>
          <cell r="L254">
            <v>0</v>
          </cell>
          <cell r="M254">
            <v>0</v>
          </cell>
          <cell r="N254">
            <v>0</v>
          </cell>
          <cell r="O254">
            <v>0</v>
          </cell>
          <cell r="P254">
            <v>0</v>
          </cell>
          <cell r="Q254">
            <v>0</v>
          </cell>
          <cell r="R254">
            <v>0</v>
          </cell>
          <cell r="S254">
            <v>0</v>
          </cell>
          <cell r="T254">
            <v>0</v>
          </cell>
        </row>
        <row r="255">
          <cell r="A255" t="str">
            <v>252SG</v>
          </cell>
          <cell r="B255" t="str">
            <v>252</v>
          </cell>
          <cell r="D255">
            <v>-14390261.300000001</v>
          </cell>
          <cell r="F255" t="str">
            <v>252SG</v>
          </cell>
          <cell r="G255" t="str">
            <v>252</v>
          </cell>
          <cell r="I255">
            <v>-14390261.300000001</v>
          </cell>
          <cell r="L255">
            <v>0</v>
          </cell>
          <cell r="M255">
            <v>0</v>
          </cell>
          <cell r="N255">
            <v>0</v>
          </cell>
          <cell r="O255">
            <v>0</v>
          </cell>
          <cell r="P255">
            <v>0</v>
          </cell>
          <cell r="Q255">
            <v>0</v>
          </cell>
          <cell r="R255">
            <v>0</v>
          </cell>
          <cell r="S255">
            <v>0</v>
          </cell>
          <cell r="T255">
            <v>0</v>
          </cell>
        </row>
        <row r="256">
          <cell r="A256" t="str">
            <v>252UT</v>
          </cell>
          <cell r="B256" t="str">
            <v>252</v>
          </cell>
          <cell r="D256">
            <v>-2662823.3050000002</v>
          </cell>
          <cell r="F256" t="str">
            <v>252UT</v>
          </cell>
          <cell r="G256" t="str">
            <v>252</v>
          </cell>
          <cell r="I256">
            <v>-2662823.3050000002</v>
          </cell>
          <cell r="L256">
            <v>0</v>
          </cell>
          <cell r="M256">
            <v>0</v>
          </cell>
          <cell r="N256">
            <v>0</v>
          </cell>
          <cell r="O256">
            <v>0</v>
          </cell>
          <cell r="P256">
            <v>0</v>
          </cell>
          <cell r="Q256">
            <v>0</v>
          </cell>
          <cell r="R256">
            <v>0</v>
          </cell>
          <cell r="S256">
            <v>0</v>
          </cell>
          <cell r="T256">
            <v>0</v>
          </cell>
        </row>
        <row r="257">
          <cell r="A257" t="str">
            <v>252WA</v>
          </cell>
          <cell r="B257" t="str">
            <v>252</v>
          </cell>
          <cell r="D257">
            <v>-13493.21</v>
          </cell>
          <cell r="F257" t="str">
            <v>252WA</v>
          </cell>
          <cell r="G257" t="str">
            <v>252</v>
          </cell>
          <cell r="I257">
            <v>-13493.21</v>
          </cell>
          <cell r="L257">
            <v>0</v>
          </cell>
          <cell r="M257">
            <v>0</v>
          </cell>
          <cell r="N257">
            <v>0</v>
          </cell>
          <cell r="O257">
            <v>0</v>
          </cell>
          <cell r="P257">
            <v>0</v>
          </cell>
          <cell r="Q257">
            <v>0</v>
          </cell>
          <cell r="R257">
            <v>0</v>
          </cell>
          <cell r="S257">
            <v>0</v>
          </cell>
          <cell r="T257">
            <v>0</v>
          </cell>
        </row>
        <row r="258">
          <cell r="A258" t="str">
            <v>252WYP</v>
          </cell>
          <cell r="B258" t="str">
            <v>252</v>
          </cell>
          <cell r="D258">
            <v>-1094126.645</v>
          </cell>
          <cell r="F258" t="str">
            <v>252WYP</v>
          </cell>
          <cell r="G258" t="str">
            <v>252</v>
          </cell>
          <cell r="I258">
            <v>-1094126.645</v>
          </cell>
          <cell r="L258">
            <v>0</v>
          </cell>
          <cell r="M258">
            <v>0</v>
          </cell>
          <cell r="N258">
            <v>0</v>
          </cell>
          <cell r="O258">
            <v>0</v>
          </cell>
          <cell r="P258">
            <v>0</v>
          </cell>
          <cell r="Q258">
            <v>0</v>
          </cell>
          <cell r="R258">
            <v>0</v>
          </cell>
          <cell r="S258">
            <v>0</v>
          </cell>
          <cell r="T258">
            <v>0</v>
          </cell>
        </row>
        <row r="259">
          <cell r="A259" t="str">
            <v>252WYU</v>
          </cell>
          <cell r="B259" t="str">
            <v>252</v>
          </cell>
          <cell r="D259">
            <v>-1366234.2549999999</v>
          </cell>
          <cell r="F259" t="str">
            <v>252WYU</v>
          </cell>
          <cell r="G259" t="str">
            <v>252</v>
          </cell>
          <cell r="I259">
            <v>-1366234.2549999999</v>
          </cell>
          <cell r="L259">
            <v>0</v>
          </cell>
          <cell r="M259">
            <v>0</v>
          </cell>
          <cell r="N259">
            <v>0</v>
          </cell>
          <cell r="O259">
            <v>0</v>
          </cell>
          <cell r="P259">
            <v>0</v>
          </cell>
          <cell r="Q259">
            <v>0</v>
          </cell>
          <cell r="R259">
            <v>0</v>
          </cell>
          <cell r="S259">
            <v>0</v>
          </cell>
          <cell r="T259">
            <v>0</v>
          </cell>
        </row>
        <row r="260">
          <cell r="A260" t="str">
            <v>25316SE</v>
          </cell>
          <cell r="B260" t="str">
            <v>25316</v>
          </cell>
          <cell r="D260">
            <v>-2520000</v>
          </cell>
          <cell r="F260" t="str">
            <v>25316SE</v>
          </cell>
          <cell r="G260" t="str">
            <v>25316</v>
          </cell>
          <cell r="I260">
            <v>-2520000</v>
          </cell>
          <cell r="L260">
            <v>0</v>
          </cell>
          <cell r="M260">
            <v>0</v>
          </cell>
          <cell r="N260">
            <v>0</v>
          </cell>
          <cell r="O260">
            <v>0</v>
          </cell>
          <cell r="P260">
            <v>0</v>
          </cell>
          <cell r="Q260">
            <v>0</v>
          </cell>
          <cell r="R260">
            <v>0</v>
          </cell>
          <cell r="S260">
            <v>0</v>
          </cell>
          <cell r="T260">
            <v>0</v>
          </cell>
        </row>
        <row r="261">
          <cell r="A261" t="str">
            <v>25317SE</v>
          </cell>
          <cell r="B261" t="str">
            <v>25317</v>
          </cell>
          <cell r="D261">
            <v>-1936125</v>
          </cell>
          <cell r="F261" t="str">
            <v>25317SE</v>
          </cell>
          <cell r="G261" t="str">
            <v>25317</v>
          </cell>
          <cell r="I261">
            <v>-1936125</v>
          </cell>
          <cell r="L261">
            <v>0</v>
          </cell>
          <cell r="M261">
            <v>0</v>
          </cell>
          <cell r="N261">
            <v>0</v>
          </cell>
          <cell r="O261">
            <v>0</v>
          </cell>
          <cell r="P261">
            <v>0</v>
          </cell>
          <cell r="Q261">
            <v>0</v>
          </cell>
          <cell r="R261">
            <v>0</v>
          </cell>
          <cell r="S261">
            <v>0</v>
          </cell>
          <cell r="T261">
            <v>0</v>
          </cell>
        </row>
        <row r="262">
          <cell r="A262" t="str">
            <v>25318SNPPS</v>
          </cell>
          <cell r="B262" t="str">
            <v>25318</v>
          </cell>
          <cell r="D262">
            <v>-273000</v>
          </cell>
          <cell r="F262" t="str">
            <v>25318SNPPS</v>
          </cell>
          <cell r="G262" t="str">
            <v>25318</v>
          </cell>
          <cell r="I262">
            <v>-273000</v>
          </cell>
          <cell r="L262">
            <v>0</v>
          </cell>
          <cell r="M262">
            <v>0</v>
          </cell>
          <cell r="N262">
            <v>0</v>
          </cell>
          <cell r="O262">
            <v>0</v>
          </cell>
          <cell r="P262">
            <v>0</v>
          </cell>
          <cell r="Q262">
            <v>0</v>
          </cell>
          <cell r="R262">
            <v>0</v>
          </cell>
          <cell r="S262">
            <v>0</v>
          </cell>
          <cell r="T262">
            <v>0</v>
          </cell>
        </row>
        <row r="263">
          <cell r="A263" t="str">
            <v>2533SE</v>
          </cell>
          <cell r="B263" t="str">
            <v>2533</v>
          </cell>
          <cell r="D263">
            <v>-6363956.2024999904</v>
          </cell>
          <cell r="F263" t="str">
            <v>2533SE</v>
          </cell>
          <cell r="G263" t="str">
            <v>2533</v>
          </cell>
          <cell r="I263">
            <v>-6363956.2024999904</v>
          </cell>
        </row>
        <row r="264">
          <cell r="A264" t="str">
            <v>25398SE</v>
          </cell>
          <cell r="B264">
            <v>25398</v>
          </cell>
          <cell r="D264">
            <v>0</v>
          </cell>
          <cell r="F264" t="str">
            <v>25398SE</v>
          </cell>
          <cell r="G264">
            <v>25398</v>
          </cell>
          <cell r="I264">
            <v>0</v>
          </cell>
        </row>
        <row r="265">
          <cell r="A265" t="str">
            <v>25399CA</v>
          </cell>
          <cell r="B265" t="str">
            <v>25399</v>
          </cell>
          <cell r="D265">
            <v>-68561.39</v>
          </cell>
          <cell r="F265" t="str">
            <v>25399CA</v>
          </cell>
          <cell r="G265" t="str">
            <v>25399</v>
          </cell>
          <cell r="I265">
            <v>-68561.39</v>
          </cell>
        </row>
        <row r="266">
          <cell r="A266" t="str">
            <v>25399ID</v>
          </cell>
          <cell r="B266" t="str">
            <v>25399</v>
          </cell>
          <cell r="D266">
            <v>-21315.7</v>
          </cell>
          <cell r="F266" t="str">
            <v>25399ID</v>
          </cell>
          <cell r="G266" t="str">
            <v>25399</v>
          </cell>
          <cell r="I266">
            <v>-21315.7</v>
          </cell>
        </row>
        <row r="267">
          <cell r="A267" t="str">
            <v>25399OR</v>
          </cell>
          <cell r="B267" t="str">
            <v>25399</v>
          </cell>
          <cell r="D267">
            <v>-618309.505</v>
          </cell>
          <cell r="F267" t="str">
            <v>25399OR</v>
          </cell>
          <cell r="G267" t="str">
            <v>25399</v>
          </cell>
          <cell r="I267">
            <v>-618309.505</v>
          </cell>
        </row>
        <row r="268">
          <cell r="A268" t="str">
            <v>25399OTHER</v>
          </cell>
          <cell r="B268" t="str">
            <v>25399</v>
          </cell>
          <cell r="D268">
            <v>-271931.89</v>
          </cell>
          <cell r="F268" t="str">
            <v>25399OTHER</v>
          </cell>
          <cell r="G268" t="str">
            <v>25399</v>
          </cell>
          <cell r="I268">
            <v>-271931.89</v>
          </cell>
        </row>
        <row r="269">
          <cell r="A269" t="str">
            <v>25399SE</v>
          </cell>
          <cell r="B269" t="str">
            <v>25399</v>
          </cell>
          <cell r="D269">
            <v>-2921822.24</v>
          </cell>
          <cell r="F269" t="str">
            <v>25399SE</v>
          </cell>
          <cell r="G269" t="str">
            <v>25399</v>
          </cell>
          <cell r="I269">
            <v>-2921822.24</v>
          </cell>
        </row>
        <row r="270">
          <cell r="A270" t="str">
            <v>25399SG</v>
          </cell>
          <cell r="B270" t="str">
            <v>25399</v>
          </cell>
          <cell r="D270">
            <v>-9988816.8149999995</v>
          </cell>
          <cell r="F270" t="str">
            <v>25399SG</v>
          </cell>
          <cell r="G270" t="str">
            <v>25399</v>
          </cell>
          <cell r="I270">
            <v>-9988816.8149999995</v>
          </cell>
        </row>
        <row r="271">
          <cell r="A271" t="str">
            <v>25399SO</v>
          </cell>
          <cell r="B271" t="str">
            <v>25399</v>
          </cell>
          <cell r="D271">
            <v>0</v>
          </cell>
          <cell r="F271" t="str">
            <v>25399SO</v>
          </cell>
          <cell r="G271" t="str">
            <v>25399</v>
          </cell>
          <cell r="I271">
            <v>0</v>
          </cell>
        </row>
        <row r="272">
          <cell r="A272" t="str">
            <v>25399UT</v>
          </cell>
          <cell r="B272" t="str">
            <v>25399</v>
          </cell>
          <cell r="D272">
            <v>-274618.81</v>
          </cell>
          <cell r="F272" t="str">
            <v>25399UT</v>
          </cell>
          <cell r="G272" t="str">
            <v>25399</v>
          </cell>
          <cell r="I272">
            <v>-274618.81</v>
          </cell>
        </row>
        <row r="273">
          <cell r="A273" t="str">
            <v>25399WA</v>
          </cell>
          <cell r="B273" t="str">
            <v>25399</v>
          </cell>
          <cell r="D273">
            <v>-98532.74</v>
          </cell>
          <cell r="F273" t="str">
            <v>25399WA</v>
          </cell>
          <cell r="G273" t="str">
            <v>25399</v>
          </cell>
          <cell r="I273">
            <v>-98532.74</v>
          </cell>
        </row>
        <row r="274">
          <cell r="A274" t="str">
            <v>25399WYP</v>
          </cell>
          <cell r="B274" t="str">
            <v>25399</v>
          </cell>
          <cell r="D274">
            <v>-30011.11</v>
          </cell>
          <cell r="F274" t="str">
            <v>25399WYP</v>
          </cell>
          <cell r="G274" t="str">
            <v>25399</v>
          </cell>
          <cell r="I274">
            <v>-30011.11</v>
          </cell>
        </row>
        <row r="275">
          <cell r="A275" t="str">
            <v>254105SE</v>
          </cell>
          <cell r="B275" t="str">
            <v>254105</v>
          </cell>
          <cell r="D275">
            <v>-898048.89249999996</v>
          </cell>
          <cell r="F275" t="str">
            <v>254105SE</v>
          </cell>
          <cell r="G275" t="str">
            <v>254105</v>
          </cell>
          <cell r="I275">
            <v>-898048.89249999996</v>
          </cell>
        </row>
        <row r="276">
          <cell r="A276" t="str">
            <v>254105TROJP</v>
          </cell>
          <cell r="B276" t="str">
            <v>254105</v>
          </cell>
          <cell r="D276">
            <v>-3512244.22</v>
          </cell>
          <cell r="F276" t="str">
            <v>254105TROJP</v>
          </cell>
          <cell r="G276" t="str">
            <v>254105</v>
          </cell>
          <cell r="I276">
            <v>-3512244.22</v>
          </cell>
        </row>
        <row r="277">
          <cell r="A277" t="str">
            <v>254CA</v>
          </cell>
          <cell r="B277" t="str">
            <v>254</v>
          </cell>
          <cell r="D277">
            <v>-22517.244999999999</v>
          </cell>
          <cell r="F277" t="str">
            <v>254CA</v>
          </cell>
          <cell r="G277" t="str">
            <v>254</v>
          </cell>
          <cell r="I277">
            <v>-22517.244999999999</v>
          </cell>
        </row>
        <row r="278">
          <cell r="A278" t="str">
            <v>254ID</v>
          </cell>
          <cell r="B278" t="str">
            <v>254</v>
          </cell>
          <cell r="D278">
            <v>-18053.375</v>
          </cell>
          <cell r="F278" t="str">
            <v>254ID</v>
          </cell>
          <cell r="G278" t="str">
            <v>254</v>
          </cell>
          <cell r="I278">
            <v>-18053.375</v>
          </cell>
        </row>
        <row r="279">
          <cell r="A279" t="str">
            <v>254OR</v>
          </cell>
          <cell r="B279" t="str">
            <v>254</v>
          </cell>
          <cell r="D279">
            <v>-656713.72499999998</v>
          </cell>
          <cell r="F279" t="str">
            <v>254OR</v>
          </cell>
          <cell r="G279" t="str">
            <v>254</v>
          </cell>
          <cell r="I279">
            <v>-656713.72499999998</v>
          </cell>
        </row>
        <row r="280">
          <cell r="A280" t="str">
            <v>254OTHER</v>
          </cell>
          <cell r="B280" t="str">
            <v>254</v>
          </cell>
          <cell r="D280">
            <v>-8022646.2549999999</v>
          </cell>
          <cell r="F280" t="str">
            <v>254OTHER</v>
          </cell>
          <cell r="G280" t="str">
            <v>254</v>
          </cell>
          <cell r="I280">
            <v>-8022646.2549999999</v>
          </cell>
        </row>
        <row r="281">
          <cell r="A281" t="str">
            <v>254SE</v>
          </cell>
          <cell r="B281" t="str">
            <v>254</v>
          </cell>
          <cell r="D281">
            <v>-404467.5</v>
          </cell>
          <cell r="F281" t="str">
            <v>254SE</v>
          </cell>
          <cell r="G281" t="str">
            <v>254</v>
          </cell>
          <cell r="I281">
            <v>-404467.5</v>
          </cell>
        </row>
        <row r="282">
          <cell r="A282" t="str">
            <v>254UT</v>
          </cell>
          <cell r="B282" t="str">
            <v>254</v>
          </cell>
          <cell r="D282">
            <v>-261041.98</v>
          </cell>
          <cell r="F282" t="str">
            <v>254UT</v>
          </cell>
          <cell r="G282" t="str">
            <v>254</v>
          </cell>
          <cell r="I282">
            <v>-261041.98</v>
          </cell>
        </row>
        <row r="283">
          <cell r="A283" t="str">
            <v>254WA</v>
          </cell>
          <cell r="B283" t="str">
            <v>254</v>
          </cell>
          <cell r="D283">
            <v>60.94</v>
          </cell>
          <cell r="F283" t="str">
            <v>254WA</v>
          </cell>
          <cell r="G283" t="str">
            <v>254</v>
          </cell>
          <cell r="I283">
            <v>60.94</v>
          </cell>
        </row>
        <row r="284">
          <cell r="A284" t="str">
            <v>254WYP</v>
          </cell>
          <cell r="B284" t="str">
            <v>254</v>
          </cell>
          <cell r="D284">
            <v>-48427.99</v>
          </cell>
          <cell r="F284" t="str">
            <v>254WYP</v>
          </cell>
          <cell r="G284" t="str">
            <v>254</v>
          </cell>
          <cell r="I284">
            <v>-48427.99</v>
          </cell>
        </row>
        <row r="285">
          <cell r="A285" t="str">
            <v>255ITC84</v>
          </cell>
          <cell r="B285" t="str">
            <v>255</v>
          </cell>
          <cell r="D285">
            <v>-1163513</v>
          </cell>
          <cell r="F285" t="str">
            <v>255ITC84</v>
          </cell>
          <cell r="G285" t="str">
            <v>255</v>
          </cell>
          <cell r="I285">
            <v>-1163513</v>
          </cell>
        </row>
        <row r="286">
          <cell r="A286" t="str">
            <v>255ITC85</v>
          </cell>
          <cell r="B286" t="str">
            <v>255</v>
          </cell>
          <cell r="D286">
            <v>-2365510</v>
          </cell>
          <cell r="F286" t="str">
            <v>255ITC85</v>
          </cell>
          <cell r="G286" t="str">
            <v>255</v>
          </cell>
          <cell r="I286">
            <v>-2365510</v>
          </cell>
        </row>
        <row r="287">
          <cell r="A287" t="str">
            <v>255ITC86</v>
          </cell>
          <cell r="B287" t="str">
            <v>255</v>
          </cell>
          <cell r="D287">
            <v>-1233135</v>
          </cell>
          <cell r="F287" t="str">
            <v>255ITC86</v>
          </cell>
          <cell r="G287" t="str">
            <v>255</v>
          </cell>
          <cell r="I287">
            <v>-1233135</v>
          </cell>
        </row>
        <row r="288">
          <cell r="A288" t="str">
            <v>255ITC88</v>
          </cell>
          <cell r="B288" t="str">
            <v>255</v>
          </cell>
          <cell r="D288">
            <v>-192618</v>
          </cell>
          <cell r="F288" t="str">
            <v>255ITC88</v>
          </cell>
          <cell r="G288" t="str">
            <v>255</v>
          </cell>
          <cell r="I288">
            <v>-192618</v>
          </cell>
        </row>
        <row r="289">
          <cell r="A289" t="str">
            <v>255ITC89</v>
          </cell>
          <cell r="B289" t="str">
            <v>255</v>
          </cell>
          <cell r="D289">
            <v>-427864</v>
          </cell>
          <cell r="F289" t="str">
            <v>255ITC89</v>
          </cell>
          <cell r="G289" t="str">
            <v>255</v>
          </cell>
          <cell r="I289">
            <v>-427864</v>
          </cell>
        </row>
        <row r="290">
          <cell r="A290" t="str">
            <v>255ITC90</v>
          </cell>
          <cell r="B290" t="str">
            <v>255</v>
          </cell>
          <cell r="D290">
            <v>-287130</v>
          </cell>
          <cell r="F290" t="str">
            <v>255ITC90</v>
          </cell>
          <cell r="G290" t="str">
            <v>255</v>
          </cell>
          <cell r="I290">
            <v>-287130</v>
          </cell>
        </row>
        <row r="291">
          <cell r="A291" t="str">
            <v>281SG</v>
          </cell>
          <cell r="B291" t="str">
            <v>281</v>
          </cell>
          <cell r="D291">
            <v>-65360835</v>
          </cell>
          <cell r="F291" t="str">
            <v>281SG</v>
          </cell>
          <cell r="G291" t="str">
            <v>281</v>
          </cell>
          <cell r="I291">
            <v>-65360835</v>
          </cell>
        </row>
        <row r="292">
          <cell r="A292" t="str">
            <v>282DITBAL</v>
          </cell>
          <cell r="B292" t="str">
            <v>282</v>
          </cell>
          <cell r="D292">
            <v>-2706714181.5</v>
          </cell>
          <cell r="F292" t="str">
            <v>282DITBAL</v>
          </cell>
          <cell r="G292" t="str">
            <v>282</v>
          </cell>
          <cell r="I292">
            <v>-2706714181.5</v>
          </cell>
        </row>
        <row r="293">
          <cell r="A293" t="str">
            <v>282CA</v>
          </cell>
          <cell r="B293" t="str">
            <v>282</v>
          </cell>
          <cell r="D293">
            <v>0</v>
          </cell>
          <cell r="F293" t="str">
            <v>282CA</v>
          </cell>
          <cell r="G293" t="str">
            <v>282</v>
          </cell>
          <cell r="I293">
            <v>0</v>
          </cell>
        </row>
        <row r="294">
          <cell r="A294" t="str">
            <v>282OR</v>
          </cell>
          <cell r="B294" t="str">
            <v>282</v>
          </cell>
          <cell r="D294">
            <v>0</v>
          </cell>
          <cell r="F294" t="str">
            <v>282OR</v>
          </cell>
          <cell r="G294" t="str">
            <v>282</v>
          </cell>
          <cell r="I294">
            <v>0</v>
          </cell>
        </row>
        <row r="295">
          <cell r="A295" t="str">
            <v>282ID</v>
          </cell>
          <cell r="B295" t="str">
            <v>282</v>
          </cell>
          <cell r="D295">
            <v>0</v>
          </cell>
          <cell r="F295" t="str">
            <v>282ID</v>
          </cell>
          <cell r="G295" t="str">
            <v>282</v>
          </cell>
          <cell r="I295">
            <v>0</v>
          </cell>
        </row>
        <row r="296">
          <cell r="A296" t="str">
            <v>282OTHER</v>
          </cell>
          <cell r="B296" t="str">
            <v>282</v>
          </cell>
          <cell r="D296">
            <v>0</v>
          </cell>
          <cell r="F296" t="str">
            <v>282OTHER</v>
          </cell>
          <cell r="G296" t="str">
            <v>282</v>
          </cell>
          <cell r="I296">
            <v>0</v>
          </cell>
        </row>
        <row r="297">
          <cell r="A297" t="str">
            <v>282FERC</v>
          </cell>
          <cell r="B297" t="str">
            <v>282</v>
          </cell>
          <cell r="D297">
            <v>0</v>
          </cell>
          <cell r="F297" t="str">
            <v>282FERC</v>
          </cell>
          <cell r="G297" t="str">
            <v>282</v>
          </cell>
          <cell r="I297">
            <v>0</v>
          </cell>
        </row>
        <row r="298">
          <cell r="A298" t="str">
            <v>282UT</v>
          </cell>
          <cell r="B298" t="str">
            <v>282</v>
          </cell>
          <cell r="D298">
            <v>0</v>
          </cell>
          <cell r="F298" t="str">
            <v>282UT</v>
          </cell>
          <cell r="G298" t="str">
            <v>282</v>
          </cell>
          <cell r="I298">
            <v>0</v>
          </cell>
        </row>
        <row r="299">
          <cell r="A299" t="str">
            <v>282WA</v>
          </cell>
          <cell r="B299" t="str">
            <v>282</v>
          </cell>
          <cell r="D299">
            <v>0</v>
          </cell>
          <cell r="F299" t="str">
            <v>282WA</v>
          </cell>
          <cell r="G299" t="str">
            <v>282</v>
          </cell>
          <cell r="I299">
            <v>0</v>
          </cell>
        </row>
        <row r="300">
          <cell r="A300" t="str">
            <v>282WYP</v>
          </cell>
          <cell r="B300" t="str">
            <v>282</v>
          </cell>
          <cell r="D300">
            <v>0</v>
          </cell>
          <cell r="F300" t="str">
            <v>282WYP</v>
          </cell>
          <cell r="G300" t="str">
            <v>282</v>
          </cell>
          <cell r="I300">
            <v>0</v>
          </cell>
        </row>
        <row r="301">
          <cell r="A301" t="str">
            <v>282SE</v>
          </cell>
          <cell r="B301" t="str">
            <v>282</v>
          </cell>
          <cell r="D301">
            <v>-5796335</v>
          </cell>
          <cell r="F301" t="str">
            <v>282SE</v>
          </cell>
          <cell r="G301" t="str">
            <v>282</v>
          </cell>
          <cell r="I301">
            <v>-5796335</v>
          </cell>
        </row>
        <row r="302">
          <cell r="A302" t="str">
            <v>282SG</v>
          </cell>
          <cell r="B302" t="str">
            <v>282</v>
          </cell>
          <cell r="D302">
            <v>-5201451.5</v>
          </cell>
          <cell r="F302" t="str">
            <v>282SG</v>
          </cell>
          <cell r="G302" t="str">
            <v>282</v>
          </cell>
          <cell r="I302">
            <v>-5201451.5</v>
          </cell>
        </row>
        <row r="303">
          <cell r="A303" t="str">
            <v>282SO</v>
          </cell>
          <cell r="B303" t="str">
            <v>282</v>
          </cell>
          <cell r="D303">
            <v>13906161</v>
          </cell>
          <cell r="F303" t="str">
            <v>282SO</v>
          </cell>
          <cell r="G303" t="str">
            <v>282</v>
          </cell>
          <cell r="I303">
            <v>13906161</v>
          </cell>
        </row>
        <row r="304">
          <cell r="A304" t="str">
            <v>283CA</v>
          </cell>
          <cell r="B304" t="str">
            <v>283</v>
          </cell>
          <cell r="D304">
            <v>-128734.5</v>
          </cell>
          <cell r="F304" t="str">
            <v>283CA</v>
          </cell>
          <cell r="G304" t="str">
            <v>283</v>
          </cell>
          <cell r="I304">
            <v>-128734.5</v>
          </cell>
        </row>
        <row r="305">
          <cell r="A305" t="str">
            <v>283GPS</v>
          </cell>
          <cell r="B305" t="str">
            <v>283</v>
          </cell>
          <cell r="D305">
            <v>-6573065.5</v>
          </cell>
          <cell r="F305" t="str">
            <v>283GPS</v>
          </cell>
          <cell r="G305" t="str">
            <v>283</v>
          </cell>
          <cell r="I305">
            <v>-6573065.5</v>
          </cell>
        </row>
        <row r="306">
          <cell r="A306" t="str">
            <v>283ID</v>
          </cell>
          <cell r="B306" t="str">
            <v>283</v>
          </cell>
          <cell r="D306">
            <v>-1076635</v>
          </cell>
          <cell r="F306" t="str">
            <v>283ID</v>
          </cell>
          <cell r="G306" t="str">
            <v>283</v>
          </cell>
          <cell r="I306">
            <v>-1076635</v>
          </cell>
        </row>
        <row r="307">
          <cell r="A307" t="str">
            <v>283OR</v>
          </cell>
          <cell r="B307" t="str">
            <v>283</v>
          </cell>
          <cell r="D307">
            <v>867796</v>
          </cell>
          <cell r="F307" t="str">
            <v>283OR</v>
          </cell>
          <cell r="G307" t="str">
            <v>283</v>
          </cell>
          <cell r="I307">
            <v>867796</v>
          </cell>
        </row>
        <row r="308">
          <cell r="A308" t="str">
            <v>283OTHER</v>
          </cell>
          <cell r="B308" t="str">
            <v>283</v>
          </cell>
          <cell r="D308">
            <v>-33421856.895</v>
          </cell>
          <cell r="F308" t="str">
            <v>283OTHER</v>
          </cell>
          <cell r="G308" t="str">
            <v>283</v>
          </cell>
          <cell r="I308">
            <v>-33421856.895</v>
          </cell>
        </row>
        <row r="309">
          <cell r="A309" t="str">
            <v>283SE</v>
          </cell>
          <cell r="B309" t="str">
            <v>283</v>
          </cell>
          <cell r="D309">
            <v>-9114957.1500000004</v>
          </cell>
          <cell r="F309" t="str">
            <v>283SE</v>
          </cell>
          <cell r="G309" t="str">
            <v>283</v>
          </cell>
          <cell r="I309">
            <v>-9114957.1500000004</v>
          </cell>
        </row>
        <row r="310">
          <cell r="A310" t="str">
            <v>283SG</v>
          </cell>
          <cell r="B310" t="str">
            <v>283</v>
          </cell>
          <cell r="D310">
            <v>-7908723</v>
          </cell>
          <cell r="F310" t="str">
            <v>283SG</v>
          </cell>
          <cell r="G310" t="str">
            <v>283</v>
          </cell>
          <cell r="I310">
            <v>-7908723</v>
          </cell>
        </row>
        <row r="311">
          <cell r="A311" t="str">
            <v>283SGCT</v>
          </cell>
          <cell r="B311" t="str">
            <v>283</v>
          </cell>
          <cell r="D311">
            <v>-3017299</v>
          </cell>
          <cell r="F311" t="str">
            <v>283SGCT</v>
          </cell>
          <cell r="G311" t="str">
            <v>283</v>
          </cell>
          <cell r="I311">
            <v>-3017299</v>
          </cell>
        </row>
        <row r="312">
          <cell r="A312" t="str">
            <v>283SNP</v>
          </cell>
          <cell r="B312" t="str">
            <v>283</v>
          </cell>
          <cell r="D312">
            <v>-4786534</v>
          </cell>
          <cell r="F312" t="str">
            <v>283SNP</v>
          </cell>
          <cell r="G312" t="str">
            <v>283</v>
          </cell>
          <cell r="I312">
            <v>-4786534</v>
          </cell>
        </row>
        <row r="313">
          <cell r="A313" t="str">
            <v>283SO</v>
          </cell>
          <cell r="B313" t="str">
            <v>283</v>
          </cell>
          <cell r="D313">
            <v>-9446373.5</v>
          </cell>
          <cell r="F313" t="str">
            <v>283SO</v>
          </cell>
          <cell r="G313" t="str">
            <v>283</v>
          </cell>
          <cell r="I313">
            <v>-9446373.5</v>
          </cell>
        </row>
        <row r="314">
          <cell r="A314" t="str">
            <v>283UT</v>
          </cell>
          <cell r="B314" t="str">
            <v>283</v>
          </cell>
          <cell r="D314">
            <v>269150.5</v>
          </cell>
          <cell r="F314" t="str">
            <v>283UT</v>
          </cell>
          <cell r="G314" t="str">
            <v>283</v>
          </cell>
          <cell r="I314">
            <v>269150.5</v>
          </cell>
        </row>
        <row r="315">
          <cell r="A315" t="str">
            <v>283WA</v>
          </cell>
          <cell r="B315" t="str">
            <v>283</v>
          </cell>
          <cell r="D315">
            <v>-6813831.3049999997</v>
          </cell>
          <cell r="F315" t="str">
            <v>283WA</v>
          </cell>
          <cell r="G315" t="str">
            <v>283</v>
          </cell>
          <cell r="I315">
            <v>-6813831.3049999997</v>
          </cell>
        </row>
        <row r="316">
          <cell r="A316" t="str">
            <v>283WYP</v>
          </cell>
          <cell r="B316" t="str">
            <v>283</v>
          </cell>
          <cell r="D316">
            <v>-491573.5</v>
          </cell>
          <cell r="F316" t="str">
            <v>283WYP</v>
          </cell>
          <cell r="G316" t="str">
            <v>283</v>
          </cell>
          <cell r="I316">
            <v>-491573.5</v>
          </cell>
        </row>
        <row r="317">
          <cell r="A317" t="str">
            <v>283WYU</v>
          </cell>
          <cell r="B317" t="str">
            <v>283</v>
          </cell>
          <cell r="D317">
            <v>277748</v>
          </cell>
          <cell r="F317" t="str">
            <v>283WYU</v>
          </cell>
          <cell r="G317" t="str">
            <v>283</v>
          </cell>
          <cell r="I317">
            <v>277748</v>
          </cell>
        </row>
        <row r="318">
          <cell r="A318" t="str">
            <v>302DGU</v>
          </cell>
          <cell r="B318" t="str">
            <v>302</v>
          </cell>
          <cell r="D318">
            <v>600993.05000000005</v>
          </cell>
          <cell r="F318" t="str">
            <v>302DGU</v>
          </cell>
          <cell r="G318" t="str">
            <v>302</v>
          </cell>
          <cell r="I318">
            <v>600993.05000000005</v>
          </cell>
        </row>
        <row r="319">
          <cell r="A319" t="str">
            <v>302ID</v>
          </cell>
          <cell r="B319" t="str">
            <v>302</v>
          </cell>
          <cell r="D319">
            <v>1000000</v>
          </cell>
          <cell r="F319" t="str">
            <v>302ID</v>
          </cell>
          <cell r="G319" t="str">
            <v>302</v>
          </cell>
          <cell r="I319">
            <v>1000000</v>
          </cell>
        </row>
        <row r="320">
          <cell r="A320" t="str">
            <v>302SG</v>
          </cell>
          <cell r="B320" t="str">
            <v>302</v>
          </cell>
          <cell r="D320">
            <v>9834982.5449999999</v>
          </cell>
          <cell r="F320" t="str">
            <v>302SG</v>
          </cell>
          <cell r="G320" t="str">
            <v>302</v>
          </cell>
          <cell r="I320">
            <v>9834982.5449999999</v>
          </cell>
        </row>
        <row r="321">
          <cell r="A321" t="str">
            <v>302SG-P</v>
          </cell>
          <cell r="B321" t="str">
            <v>302</v>
          </cell>
          <cell r="D321">
            <v>136566349.065</v>
          </cell>
          <cell r="F321" t="str">
            <v>302SG-P</v>
          </cell>
          <cell r="G321" t="str">
            <v>302</v>
          </cell>
          <cell r="I321">
            <v>136566349.065</v>
          </cell>
        </row>
        <row r="322">
          <cell r="A322" t="str">
            <v>302SG-U</v>
          </cell>
          <cell r="B322" t="str">
            <v>302</v>
          </cell>
          <cell r="D322">
            <v>9215052.2850000001</v>
          </cell>
          <cell r="F322" t="str">
            <v>302SG-U</v>
          </cell>
          <cell r="G322" t="str">
            <v>302</v>
          </cell>
          <cell r="I322">
            <v>9215052.2850000001</v>
          </cell>
        </row>
        <row r="323">
          <cell r="A323" t="str">
            <v>303CA</v>
          </cell>
          <cell r="B323" t="str">
            <v>303</v>
          </cell>
          <cell r="D323">
            <v>168900.86</v>
          </cell>
          <cell r="F323" t="str">
            <v>303CA</v>
          </cell>
          <cell r="G323" t="str">
            <v>303</v>
          </cell>
          <cell r="I323">
            <v>168900.86</v>
          </cell>
        </row>
        <row r="324">
          <cell r="A324" t="str">
            <v>303CN</v>
          </cell>
          <cell r="B324" t="str">
            <v>303</v>
          </cell>
          <cell r="D324">
            <v>120301314.145</v>
          </cell>
          <cell r="F324" t="str">
            <v>303CN</v>
          </cell>
          <cell r="G324" t="str">
            <v>303</v>
          </cell>
          <cell r="I324">
            <v>120301314.145</v>
          </cell>
        </row>
        <row r="325">
          <cell r="A325" t="str">
            <v>303ID</v>
          </cell>
          <cell r="B325" t="str">
            <v>303</v>
          </cell>
          <cell r="D325">
            <v>426061.89500000002</v>
          </cell>
          <cell r="F325" t="str">
            <v>303ID</v>
          </cell>
          <cell r="G325" t="str">
            <v>303</v>
          </cell>
          <cell r="I325">
            <v>426061.89500000002</v>
          </cell>
        </row>
        <row r="326">
          <cell r="A326" t="str">
            <v>303OR</v>
          </cell>
          <cell r="B326" t="str">
            <v>303</v>
          </cell>
          <cell r="D326">
            <v>1770381.04</v>
          </cell>
          <cell r="F326" t="str">
            <v>303OR</v>
          </cell>
          <cell r="G326" t="str">
            <v>303</v>
          </cell>
          <cell r="I326">
            <v>1770381.04</v>
          </cell>
        </row>
        <row r="327">
          <cell r="A327" t="str">
            <v>303SE</v>
          </cell>
          <cell r="B327" t="str">
            <v>303</v>
          </cell>
          <cell r="D327">
            <v>3547579.67</v>
          </cell>
          <cell r="F327" t="str">
            <v>303SE</v>
          </cell>
          <cell r="G327" t="str">
            <v>303</v>
          </cell>
          <cell r="I327">
            <v>3547579.67</v>
          </cell>
        </row>
        <row r="328">
          <cell r="A328" t="str">
            <v>303SG</v>
          </cell>
          <cell r="B328" t="str">
            <v>303</v>
          </cell>
          <cell r="D328">
            <v>115432177.925</v>
          </cell>
          <cell r="F328" t="str">
            <v>303SG</v>
          </cell>
          <cell r="G328" t="str">
            <v>303</v>
          </cell>
          <cell r="I328">
            <v>115432177.925</v>
          </cell>
        </row>
        <row r="329">
          <cell r="A329" t="str">
            <v>303SO</v>
          </cell>
          <cell r="B329" t="str">
            <v>303</v>
          </cell>
          <cell r="D329">
            <v>370415398.60000002</v>
          </cell>
          <cell r="F329" t="str">
            <v>303SO</v>
          </cell>
          <cell r="G329" t="str">
            <v>303</v>
          </cell>
          <cell r="I329">
            <v>370415398.60000002</v>
          </cell>
        </row>
        <row r="330">
          <cell r="A330" t="str">
            <v>303UT</v>
          </cell>
          <cell r="B330" t="str">
            <v>303</v>
          </cell>
          <cell r="D330">
            <v>2887721.4</v>
          </cell>
          <cell r="F330" t="str">
            <v>303UT</v>
          </cell>
          <cell r="G330" t="str">
            <v>303</v>
          </cell>
          <cell r="I330">
            <v>2887721.4</v>
          </cell>
        </row>
        <row r="331">
          <cell r="A331" t="str">
            <v>303WA</v>
          </cell>
          <cell r="B331" t="str">
            <v>303</v>
          </cell>
          <cell r="D331">
            <v>593150.27500000002</v>
          </cell>
          <cell r="F331" t="str">
            <v>303WA</v>
          </cell>
          <cell r="G331" t="str">
            <v>303</v>
          </cell>
          <cell r="I331">
            <v>593150.27500000002</v>
          </cell>
        </row>
        <row r="332">
          <cell r="A332" t="str">
            <v>303WYP</v>
          </cell>
          <cell r="B332" t="str">
            <v>303</v>
          </cell>
          <cell r="D332">
            <v>1360491.25</v>
          </cell>
          <cell r="F332" t="str">
            <v>303WYP</v>
          </cell>
          <cell r="G332" t="str">
            <v>303</v>
          </cell>
          <cell r="I332">
            <v>1360491.25</v>
          </cell>
        </row>
        <row r="333">
          <cell r="A333" t="str">
            <v>310DGP</v>
          </cell>
          <cell r="B333" t="str">
            <v>310</v>
          </cell>
          <cell r="D333">
            <v>2328872.85</v>
          </cell>
          <cell r="F333" t="str">
            <v>310DGP</v>
          </cell>
          <cell r="G333" t="str">
            <v>310</v>
          </cell>
          <cell r="I333">
            <v>2328872.85</v>
          </cell>
        </row>
        <row r="334">
          <cell r="A334" t="str">
            <v>310DGU</v>
          </cell>
          <cell r="B334" t="str">
            <v>310</v>
          </cell>
          <cell r="D334">
            <v>34798445.670000002</v>
          </cell>
          <cell r="F334" t="str">
            <v>310DGU</v>
          </cell>
          <cell r="G334" t="str">
            <v>310</v>
          </cell>
          <cell r="I334">
            <v>34798445.670000002</v>
          </cell>
        </row>
        <row r="335">
          <cell r="A335" t="str">
            <v>310SG</v>
          </cell>
          <cell r="B335" t="str">
            <v>310</v>
          </cell>
          <cell r="D335">
            <v>56303434.969999902</v>
          </cell>
          <cell r="F335" t="str">
            <v>310SG</v>
          </cell>
          <cell r="G335" t="str">
            <v>310</v>
          </cell>
          <cell r="I335">
            <v>56303434.969999902</v>
          </cell>
        </row>
        <row r="336">
          <cell r="A336" t="str">
            <v>310SSGCH</v>
          </cell>
          <cell r="B336" t="str">
            <v>310</v>
          </cell>
          <cell r="D336">
            <v>2458498.9449999998</v>
          </cell>
          <cell r="F336" t="str">
            <v>310SSGCH</v>
          </cell>
          <cell r="G336" t="str">
            <v>310</v>
          </cell>
          <cell r="I336">
            <v>2458498.9449999998</v>
          </cell>
        </row>
        <row r="337">
          <cell r="A337" t="str">
            <v>311DGP</v>
          </cell>
          <cell r="B337" t="str">
            <v>311</v>
          </cell>
          <cell r="D337">
            <v>233672933.55500001</v>
          </cell>
          <cell r="F337" t="str">
            <v>311DGP</v>
          </cell>
          <cell r="G337" t="str">
            <v>311</v>
          </cell>
          <cell r="I337">
            <v>233672933.55500001</v>
          </cell>
        </row>
        <row r="338">
          <cell r="A338" t="str">
            <v>311DGU</v>
          </cell>
          <cell r="B338" t="str">
            <v>311</v>
          </cell>
          <cell r="D338">
            <v>324998946.81999999</v>
          </cell>
          <cell r="F338" t="str">
            <v>311DGU</v>
          </cell>
          <cell r="G338" t="str">
            <v>311</v>
          </cell>
          <cell r="I338">
            <v>324998946.81999999</v>
          </cell>
        </row>
        <row r="339">
          <cell r="A339" t="str">
            <v>311SG</v>
          </cell>
          <cell r="B339" t="str">
            <v>311</v>
          </cell>
          <cell r="D339">
            <v>265144611.53499901</v>
          </cell>
          <cell r="F339" t="str">
            <v>311SG</v>
          </cell>
          <cell r="G339" t="str">
            <v>311</v>
          </cell>
          <cell r="I339">
            <v>265144611.53499901</v>
          </cell>
        </row>
        <row r="340">
          <cell r="A340" t="str">
            <v>311SSGCH</v>
          </cell>
          <cell r="B340" t="str">
            <v>311</v>
          </cell>
          <cell r="D340">
            <v>58505957.310000002</v>
          </cell>
          <cell r="F340" t="str">
            <v>311SSGCH</v>
          </cell>
          <cell r="G340" t="str">
            <v>311</v>
          </cell>
          <cell r="I340">
            <v>58505957.310000002</v>
          </cell>
        </row>
        <row r="341">
          <cell r="A341" t="str">
            <v>312DGP</v>
          </cell>
          <cell r="B341" t="str">
            <v>312</v>
          </cell>
          <cell r="D341">
            <v>656482606.92999995</v>
          </cell>
          <cell r="F341" t="str">
            <v>312DGP</v>
          </cell>
          <cell r="G341" t="str">
            <v>312</v>
          </cell>
          <cell r="I341">
            <v>656482606.92999995</v>
          </cell>
        </row>
        <row r="342">
          <cell r="A342" t="str">
            <v>312DGU</v>
          </cell>
          <cell r="B342" t="str">
            <v>312</v>
          </cell>
          <cell r="D342">
            <v>620497700.63499904</v>
          </cell>
          <cell r="F342" t="str">
            <v>312DGU</v>
          </cell>
          <cell r="G342" t="str">
            <v>312</v>
          </cell>
          <cell r="I342">
            <v>620497700.63499904</v>
          </cell>
        </row>
        <row r="343">
          <cell r="A343" t="str">
            <v>312SG</v>
          </cell>
          <cell r="B343" t="str">
            <v>312</v>
          </cell>
          <cell r="D343">
            <v>1992388299.9849999</v>
          </cell>
          <cell r="F343" t="str">
            <v>312SG</v>
          </cell>
          <cell r="G343" t="str">
            <v>312</v>
          </cell>
          <cell r="I343">
            <v>1992388299.9849999</v>
          </cell>
        </row>
        <row r="344">
          <cell r="A344" t="str">
            <v>312SSGCH</v>
          </cell>
          <cell r="B344" t="str">
            <v>312</v>
          </cell>
          <cell r="D344">
            <v>325237406.91500002</v>
          </cell>
          <cell r="F344" t="str">
            <v>312SSGCH</v>
          </cell>
          <cell r="G344" t="str">
            <v>312</v>
          </cell>
          <cell r="I344">
            <v>325237406.91500002</v>
          </cell>
        </row>
        <row r="345">
          <cell r="A345" t="str">
            <v>314DGP</v>
          </cell>
          <cell r="B345" t="str">
            <v>314</v>
          </cell>
          <cell r="D345">
            <v>132655898.83999901</v>
          </cell>
          <cell r="F345" t="str">
            <v>314DGP</v>
          </cell>
          <cell r="G345" t="str">
            <v>314</v>
          </cell>
          <cell r="I345">
            <v>132655898.83999901</v>
          </cell>
        </row>
        <row r="346">
          <cell r="A346" t="str">
            <v>314DGU</v>
          </cell>
          <cell r="B346" t="str">
            <v>314</v>
          </cell>
          <cell r="D346">
            <v>144250167.16499901</v>
          </cell>
          <cell r="F346" t="str">
            <v>314DGU</v>
          </cell>
          <cell r="G346" t="str">
            <v>314</v>
          </cell>
          <cell r="I346">
            <v>144250167.16499901</v>
          </cell>
        </row>
        <row r="347">
          <cell r="A347" t="str">
            <v>314SG</v>
          </cell>
          <cell r="B347" t="str">
            <v>314</v>
          </cell>
          <cell r="D347">
            <v>557898236.34999895</v>
          </cell>
          <cell r="F347" t="str">
            <v>314SG</v>
          </cell>
          <cell r="G347" t="str">
            <v>314</v>
          </cell>
          <cell r="I347">
            <v>557898236.34999895</v>
          </cell>
        </row>
        <row r="348">
          <cell r="A348" t="str">
            <v>314SSGCH</v>
          </cell>
          <cell r="B348" t="str">
            <v>314</v>
          </cell>
          <cell r="D348">
            <v>63738928.450000003</v>
          </cell>
          <cell r="F348" t="str">
            <v>314SSGCH</v>
          </cell>
          <cell r="G348" t="str">
            <v>314</v>
          </cell>
          <cell r="I348">
            <v>63738928.450000003</v>
          </cell>
        </row>
        <row r="349">
          <cell r="A349" t="str">
            <v>315DGP</v>
          </cell>
          <cell r="B349" t="str">
            <v>315</v>
          </cell>
          <cell r="D349">
            <v>87330829.805000007</v>
          </cell>
          <cell r="F349" t="str">
            <v>315DGP</v>
          </cell>
          <cell r="G349" t="str">
            <v>315</v>
          </cell>
          <cell r="I349">
            <v>87330829.805000007</v>
          </cell>
        </row>
        <row r="350">
          <cell r="A350" t="str">
            <v>315DGU</v>
          </cell>
          <cell r="B350" t="str">
            <v>315</v>
          </cell>
          <cell r="D350">
            <v>137956174.55500001</v>
          </cell>
          <cell r="F350" t="str">
            <v>315DGU</v>
          </cell>
          <cell r="G350" t="str">
            <v>315</v>
          </cell>
          <cell r="I350">
            <v>137956174.55500001</v>
          </cell>
        </row>
        <row r="351">
          <cell r="A351" t="str">
            <v>315SG</v>
          </cell>
          <cell r="B351" t="str">
            <v>315</v>
          </cell>
          <cell r="D351">
            <v>108782009.175</v>
          </cell>
          <cell r="F351" t="str">
            <v>315SG</v>
          </cell>
          <cell r="G351" t="str">
            <v>315</v>
          </cell>
          <cell r="I351">
            <v>108782009.175</v>
          </cell>
        </row>
        <row r="352">
          <cell r="A352" t="str">
            <v>315SSGCH</v>
          </cell>
          <cell r="B352" t="str">
            <v>315</v>
          </cell>
          <cell r="D352">
            <v>66680093.810000002</v>
          </cell>
          <cell r="F352" t="str">
            <v>315SSGCH</v>
          </cell>
          <cell r="G352" t="str">
            <v>315</v>
          </cell>
          <cell r="I352">
            <v>66680093.810000002</v>
          </cell>
        </row>
        <row r="353">
          <cell r="A353" t="str">
            <v>316DGP</v>
          </cell>
          <cell r="B353" t="str">
            <v>316</v>
          </cell>
          <cell r="D353">
            <v>4739672.8099999996</v>
          </cell>
          <cell r="F353" t="str">
            <v>316DGP</v>
          </cell>
          <cell r="G353" t="str">
            <v>316</v>
          </cell>
          <cell r="I353">
            <v>4739672.8099999996</v>
          </cell>
        </row>
        <row r="354">
          <cell r="A354" t="str">
            <v>316DGU</v>
          </cell>
          <cell r="B354" t="str">
            <v>316</v>
          </cell>
          <cell r="D354">
            <v>5125406.9400000004</v>
          </cell>
          <cell r="F354" t="str">
            <v>316DGU</v>
          </cell>
          <cell r="G354" t="str">
            <v>316</v>
          </cell>
          <cell r="I354">
            <v>5125406.9400000004</v>
          </cell>
        </row>
        <row r="355">
          <cell r="A355" t="str">
            <v>316SG</v>
          </cell>
          <cell r="B355" t="str">
            <v>316</v>
          </cell>
          <cell r="D355">
            <v>17858010.114999998</v>
          </cell>
          <cell r="F355" t="str">
            <v>316SG</v>
          </cell>
          <cell r="G355" t="str">
            <v>316</v>
          </cell>
          <cell r="I355">
            <v>17858010.114999998</v>
          </cell>
        </row>
        <row r="356">
          <cell r="A356" t="str">
            <v>316SSGCH</v>
          </cell>
          <cell r="B356" t="str">
            <v>316</v>
          </cell>
          <cell r="D356">
            <v>4038163.32</v>
          </cell>
          <cell r="F356" t="str">
            <v>316SSGCH</v>
          </cell>
          <cell r="G356" t="str">
            <v>316</v>
          </cell>
          <cell r="I356">
            <v>4038163.32</v>
          </cell>
        </row>
        <row r="357">
          <cell r="A357" t="str">
            <v>330DGP</v>
          </cell>
          <cell r="B357" t="str">
            <v>330</v>
          </cell>
          <cell r="D357">
            <v>10579478.285</v>
          </cell>
          <cell r="F357" t="str">
            <v>330DGP</v>
          </cell>
          <cell r="G357" t="str">
            <v>330</v>
          </cell>
          <cell r="I357">
            <v>10579478.285</v>
          </cell>
        </row>
        <row r="358">
          <cell r="A358" t="str">
            <v>330DGU</v>
          </cell>
          <cell r="B358" t="str">
            <v>330</v>
          </cell>
          <cell r="D358">
            <v>5269723.2149999999</v>
          </cell>
          <cell r="F358" t="str">
            <v>330DGU</v>
          </cell>
          <cell r="G358" t="str">
            <v>330</v>
          </cell>
          <cell r="I358">
            <v>5269723.2149999999</v>
          </cell>
        </row>
        <row r="359">
          <cell r="A359" t="str">
            <v>330SG-P</v>
          </cell>
          <cell r="B359" t="str">
            <v>330</v>
          </cell>
          <cell r="D359">
            <v>6608428.4100000001</v>
          </cell>
          <cell r="F359" t="str">
            <v>330SG-P</v>
          </cell>
          <cell r="G359" t="str">
            <v>330</v>
          </cell>
          <cell r="I359">
            <v>6608428.4100000001</v>
          </cell>
        </row>
        <row r="360">
          <cell r="A360" t="str">
            <v>330SG-U</v>
          </cell>
          <cell r="B360" t="str">
            <v>330</v>
          </cell>
          <cell r="D360">
            <v>672873.25</v>
          </cell>
          <cell r="F360" t="str">
            <v>330SG-U</v>
          </cell>
          <cell r="G360" t="str">
            <v>330</v>
          </cell>
          <cell r="I360">
            <v>672873.25</v>
          </cell>
        </row>
        <row r="361">
          <cell r="A361" t="str">
            <v>331DGP</v>
          </cell>
          <cell r="B361" t="str">
            <v>331</v>
          </cell>
          <cell r="D361">
            <v>20891788.960000001</v>
          </cell>
          <cell r="F361" t="str">
            <v>331DGP</v>
          </cell>
          <cell r="G361" t="str">
            <v>331</v>
          </cell>
          <cell r="I361">
            <v>20891788.960000001</v>
          </cell>
        </row>
        <row r="362">
          <cell r="A362" t="str">
            <v>331DGU</v>
          </cell>
          <cell r="B362" t="str">
            <v>331</v>
          </cell>
          <cell r="D362">
            <v>5284981.7549999999</v>
          </cell>
          <cell r="F362" t="str">
            <v>331DGU</v>
          </cell>
          <cell r="G362" t="str">
            <v>331</v>
          </cell>
          <cell r="I362">
            <v>5284981.7549999999</v>
          </cell>
        </row>
        <row r="363">
          <cell r="A363" t="str">
            <v>331SG-P</v>
          </cell>
          <cell r="B363" t="str">
            <v>331</v>
          </cell>
          <cell r="D363">
            <v>75964875.555000007</v>
          </cell>
          <cell r="F363" t="str">
            <v>331SG-P</v>
          </cell>
          <cell r="G363" t="str">
            <v>331</v>
          </cell>
          <cell r="I363">
            <v>75964875.555000007</v>
          </cell>
        </row>
        <row r="364">
          <cell r="A364" t="str">
            <v>331SG-U</v>
          </cell>
          <cell r="B364" t="str">
            <v>331</v>
          </cell>
          <cell r="D364">
            <v>8101986.4800000004</v>
          </cell>
          <cell r="F364" t="str">
            <v>331SG-U</v>
          </cell>
          <cell r="G364" t="str">
            <v>331</v>
          </cell>
          <cell r="I364">
            <v>8101986.4800000004</v>
          </cell>
        </row>
        <row r="365">
          <cell r="A365" t="str">
            <v>332DGP</v>
          </cell>
          <cell r="B365" t="str">
            <v>332</v>
          </cell>
          <cell r="D365">
            <v>150930673.62</v>
          </cell>
          <cell r="F365" t="str">
            <v>332DGP</v>
          </cell>
          <cell r="G365" t="str">
            <v>332</v>
          </cell>
          <cell r="I365">
            <v>150930673.62</v>
          </cell>
        </row>
        <row r="366">
          <cell r="A366" t="str">
            <v>332DGU</v>
          </cell>
          <cell r="B366" t="str">
            <v>332</v>
          </cell>
          <cell r="D366">
            <v>20039679.02</v>
          </cell>
          <cell r="F366" t="str">
            <v>332DGU</v>
          </cell>
          <cell r="G366" t="str">
            <v>332</v>
          </cell>
          <cell r="I366">
            <v>20039679.02</v>
          </cell>
        </row>
        <row r="367">
          <cell r="A367" t="str">
            <v>332SG-P</v>
          </cell>
          <cell r="B367" t="str">
            <v>332</v>
          </cell>
          <cell r="D367">
            <v>110095599.54000001</v>
          </cell>
          <cell r="F367" t="str">
            <v>332SG-P</v>
          </cell>
          <cell r="G367" t="str">
            <v>332</v>
          </cell>
          <cell r="I367">
            <v>110095599.54000001</v>
          </cell>
        </row>
        <row r="368">
          <cell r="A368" t="str">
            <v>332SG-U</v>
          </cell>
          <cell r="B368" t="str">
            <v>332</v>
          </cell>
          <cell r="D368">
            <v>43417334.689999901</v>
          </cell>
          <cell r="F368" t="str">
            <v>332SG-U</v>
          </cell>
          <cell r="G368" t="str">
            <v>332</v>
          </cell>
          <cell r="I368">
            <v>43417334.689999901</v>
          </cell>
        </row>
        <row r="369">
          <cell r="A369" t="str">
            <v>333DGP</v>
          </cell>
          <cell r="B369" t="str">
            <v>333</v>
          </cell>
          <cell r="D369">
            <v>31261310.5349999</v>
          </cell>
          <cell r="F369" t="str">
            <v>333DGP</v>
          </cell>
          <cell r="G369" t="str">
            <v>333</v>
          </cell>
          <cell r="I369">
            <v>31261310.5349999</v>
          </cell>
        </row>
        <row r="370">
          <cell r="A370" t="str">
            <v>333DGU</v>
          </cell>
          <cell r="B370" t="str">
            <v>333</v>
          </cell>
          <cell r="D370">
            <v>8630981.5049999896</v>
          </cell>
          <cell r="F370" t="str">
            <v>333DGU</v>
          </cell>
          <cell r="G370" t="str">
            <v>333</v>
          </cell>
          <cell r="I370">
            <v>8630981.5049999896</v>
          </cell>
        </row>
        <row r="371">
          <cell r="A371" t="str">
            <v>333SG-P</v>
          </cell>
          <cell r="B371" t="str">
            <v>333</v>
          </cell>
          <cell r="D371">
            <v>45230360.539999902</v>
          </cell>
          <cell r="F371" t="str">
            <v>333SG-P</v>
          </cell>
          <cell r="G371" t="str">
            <v>333</v>
          </cell>
          <cell r="I371">
            <v>45230360.539999902</v>
          </cell>
        </row>
        <row r="372">
          <cell r="A372" t="str">
            <v>333SG-U</v>
          </cell>
          <cell r="B372" t="str">
            <v>333</v>
          </cell>
          <cell r="D372">
            <v>28902223.57</v>
          </cell>
          <cell r="F372" t="str">
            <v>333SG-U</v>
          </cell>
          <cell r="G372" t="str">
            <v>333</v>
          </cell>
          <cell r="I372">
            <v>28902223.57</v>
          </cell>
        </row>
        <row r="373">
          <cell r="A373" t="str">
            <v>334DGP</v>
          </cell>
          <cell r="B373" t="str">
            <v>334</v>
          </cell>
          <cell r="D373">
            <v>4364805.6399999997</v>
          </cell>
          <cell r="F373" t="str">
            <v>334DGP</v>
          </cell>
          <cell r="G373" t="str">
            <v>334</v>
          </cell>
          <cell r="I373">
            <v>4364805.6399999997</v>
          </cell>
        </row>
        <row r="374">
          <cell r="A374" t="str">
            <v>334DGU</v>
          </cell>
          <cell r="B374" t="str">
            <v>334</v>
          </cell>
          <cell r="D374">
            <v>3641776.39</v>
          </cell>
          <cell r="F374" t="str">
            <v>334DGU</v>
          </cell>
          <cell r="G374" t="str">
            <v>334</v>
          </cell>
          <cell r="I374">
            <v>3641776.39</v>
          </cell>
        </row>
        <row r="375">
          <cell r="A375" t="str">
            <v>334SG-P</v>
          </cell>
          <cell r="B375" t="str">
            <v>334</v>
          </cell>
          <cell r="D375">
            <v>44700796.465000004</v>
          </cell>
          <cell r="F375" t="str">
            <v>334SG-P</v>
          </cell>
          <cell r="G375" t="str">
            <v>334</v>
          </cell>
          <cell r="I375">
            <v>44700796.465000004</v>
          </cell>
        </row>
        <row r="376">
          <cell r="A376" t="str">
            <v>334SG-U</v>
          </cell>
          <cell r="B376" t="str">
            <v>334</v>
          </cell>
          <cell r="D376">
            <v>7238554.5700000003</v>
          </cell>
          <cell r="F376" t="str">
            <v>334SG-U</v>
          </cell>
          <cell r="G376" t="str">
            <v>334</v>
          </cell>
          <cell r="I376">
            <v>7238554.5700000003</v>
          </cell>
        </row>
        <row r="377">
          <cell r="A377" t="str">
            <v>335DGP</v>
          </cell>
          <cell r="B377" t="str">
            <v>335</v>
          </cell>
          <cell r="D377">
            <v>1170495.5</v>
          </cell>
          <cell r="F377" t="str">
            <v>335DGP</v>
          </cell>
          <cell r="G377" t="str">
            <v>335</v>
          </cell>
          <cell r="I377">
            <v>1170495.5</v>
          </cell>
        </row>
        <row r="378">
          <cell r="A378" t="str">
            <v>335DGU</v>
          </cell>
          <cell r="B378" t="str">
            <v>335</v>
          </cell>
          <cell r="D378">
            <v>172620.04500000001</v>
          </cell>
          <cell r="F378" t="str">
            <v>335DGU</v>
          </cell>
          <cell r="G378" t="str">
            <v>335</v>
          </cell>
          <cell r="I378">
            <v>172620.04500000001</v>
          </cell>
        </row>
        <row r="379">
          <cell r="A379" t="str">
            <v>335SG-P</v>
          </cell>
          <cell r="B379" t="str">
            <v>335</v>
          </cell>
          <cell r="D379">
            <v>992215.99</v>
          </cell>
          <cell r="F379" t="str">
            <v>335SG-P</v>
          </cell>
          <cell r="G379" t="str">
            <v>335</v>
          </cell>
          <cell r="I379">
            <v>992215.99</v>
          </cell>
        </row>
        <row r="380">
          <cell r="A380" t="str">
            <v>335SG-U</v>
          </cell>
          <cell r="B380" t="str">
            <v>335</v>
          </cell>
          <cell r="D380">
            <v>11967.32</v>
          </cell>
          <cell r="F380" t="str">
            <v>335SG-U</v>
          </cell>
          <cell r="G380" t="str">
            <v>335</v>
          </cell>
          <cell r="I380">
            <v>11967.32</v>
          </cell>
        </row>
        <row r="381">
          <cell r="A381" t="str">
            <v>336DGP</v>
          </cell>
          <cell r="B381" t="str">
            <v>336</v>
          </cell>
          <cell r="D381">
            <v>4622661.915</v>
          </cell>
          <cell r="F381" t="str">
            <v>336DGP</v>
          </cell>
          <cell r="G381" t="str">
            <v>336</v>
          </cell>
          <cell r="I381">
            <v>4622661.915</v>
          </cell>
        </row>
        <row r="382">
          <cell r="A382" t="str">
            <v>336DGU</v>
          </cell>
          <cell r="B382" t="str">
            <v>336</v>
          </cell>
          <cell r="D382">
            <v>822838.78</v>
          </cell>
          <cell r="F382" t="str">
            <v>336DGU</v>
          </cell>
          <cell r="G382" t="str">
            <v>336</v>
          </cell>
          <cell r="I382">
            <v>822838.78</v>
          </cell>
        </row>
        <row r="383">
          <cell r="A383" t="str">
            <v>336SG-P</v>
          </cell>
          <cell r="B383" t="str">
            <v>336</v>
          </cell>
          <cell r="D383">
            <v>10219490.7899999</v>
          </cell>
          <cell r="F383" t="str">
            <v>336SG-P</v>
          </cell>
          <cell r="G383" t="str">
            <v>336</v>
          </cell>
          <cell r="I383">
            <v>10219490.7899999</v>
          </cell>
        </row>
        <row r="384">
          <cell r="A384" t="str">
            <v>336SG-U</v>
          </cell>
          <cell r="B384" t="str">
            <v>336</v>
          </cell>
          <cell r="D384">
            <v>671489.23</v>
          </cell>
          <cell r="F384" t="str">
            <v>336SG-U</v>
          </cell>
          <cell r="G384" t="str">
            <v>336</v>
          </cell>
          <cell r="I384">
            <v>671489.23</v>
          </cell>
        </row>
        <row r="385">
          <cell r="A385" t="str">
            <v>340SG</v>
          </cell>
          <cell r="B385" t="str">
            <v>340</v>
          </cell>
          <cell r="D385">
            <v>23516707.75</v>
          </cell>
          <cell r="F385" t="str">
            <v>340SG</v>
          </cell>
          <cell r="G385" t="str">
            <v>340</v>
          </cell>
          <cell r="I385">
            <v>23516707.75</v>
          </cell>
        </row>
        <row r="386">
          <cell r="A386" t="str">
            <v>340SG-W</v>
          </cell>
          <cell r="B386" t="str">
            <v>340</v>
          </cell>
          <cell r="D386">
            <v>2712962.3450000002</v>
          </cell>
          <cell r="F386" t="str">
            <v>340SG-W</v>
          </cell>
          <cell r="G386" t="str">
            <v>340</v>
          </cell>
          <cell r="I386">
            <v>2712962.3450000002</v>
          </cell>
        </row>
        <row r="387">
          <cell r="A387" t="str">
            <v>341DGU</v>
          </cell>
          <cell r="B387" t="str">
            <v>341</v>
          </cell>
          <cell r="D387">
            <v>163511.76999999999</v>
          </cell>
          <cell r="F387" t="str">
            <v>341DGU</v>
          </cell>
          <cell r="G387" t="str">
            <v>341</v>
          </cell>
          <cell r="I387">
            <v>163511.76999999999</v>
          </cell>
        </row>
        <row r="388">
          <cell r="A388" t="str">
            <v>341SG</v>
          </cell>
          <cell r="B388" t="str">
            <v>341</v>
          </cell>
          <cell r="D388">
            <v>107857176.31</v>
          </cell>
          <cell r="F388" t="str">
            <v>341SG</v>
          </cell>
          <cell r="G388" t="str">
            <v>341</v>
          </cell>
          <cell r="I388">
            <v>107857176.31</v>
          </cell>
        </row>
        <row r="389">
          <cell r="A389" t="str">
            <v>341SG-W</v>
          </cell>
          <cell r="B389" t="str">
            <v>341</v>
          </cell>
          <cell r="D389">
            <v>47122009.7449999</v>
          </cell>
          <cell r="F389" t="str">
            <v>341SG-W</v>
          </cell>
          <cell r="G389" t="str">
            <v>341</v>
          </cell>
          <cell r="I389">
            <v>47122009.7449999</v>
          </cell>
        </row>
        <row r="390">
          <cell r="A390" t="str">
            <v>341SSGCT</v>
          </cell>
          <cell r="B390" t="str">
            <v>341</v>
          </cell>
          <cell r="D390">
            <v>4241128.3150000004</v>
          </cell>
          <cell r="F390" t="str">
            <v>341SSGCT</v>
          </cell>
          <cell r="G390" t="str">
            <v>341</v>
          </cell>
          <cell r="I390">
            <v>4241128.3150000004</v>
          </cell>
        </row>
        <row r="391">
          <cell r="A391" t="str">
            <v>342DGU</v>
          </cell>
          <cell r="B391" t="str">
            <v>342</v>
          </cell>
          <cell r="D391">
            <v>121338.9</v>
          </cell>
          <cell r="F391" t="str">
            <v>342DGU</v>
          </cell>
          <cell r="G391" t="str">
            <v>342</v>
          </cell>
          <cell r="I391">
            <v>121338.9</v>
          </cell>
        </row>
        <row r="392">
          <cell r="A392" t="str">
            <v>342SG</v>
          </cell>
          <cell r="B392" t="str">
            <v>342</v>
          </cell>
          <cell r="D392">
            <v>8415367.8599999901</v>
          </cell>
          <cell r="F392" t="str">
            <v>342SG</v>
          </cell>
          <cell r="G392" t="str">
            <v>342</v>
          </cell>
          <cell r="I392">
            <v>8415367.8599999901</v>
          </cell>
        </row>
        <row r="393">
          <cell r="A393" t="str">
            <v>342SSGCT</v>
          </cell>
          <cell r="B393" t="str">
            <v>342</v>
          </cell>
          <cell r="D393">
            <v>2284125.7599999998</v>
          </cell>
          <cell r="F393" t="str">
            <v>342SSGCT</v>
          </cell>
          <cell r="G393" t="str">
            <v>342</v>
          </cell>
          <cell r="I393">
            <v>2284125.7599999998</v>
          </cell>
        </row>
        <row r="394">
          <cell r="A394" t="str">
            <v>343DGU</v>
          </cell>
          <cell r="B394" t="str">
            <v>343</v>
          </cell>
          <cell r="D394">
            <v>754452.7</v>
          </cell>
          <cell r="F394" t="str">
            <v>343DGU</v>
          </cell>
          <cell r="G394" t="str">
            <v>343</v>
          </cell>
          <cell r="I394">
            <v>754452.7</v>
          </cell>
        </row>
        <row r="395">
          <cell r="A395" t="str">
            <v>343SG</v>
          </cell>
          <cell r="B395" t="str">
            <v>343</v>
          </cell>
          <cell r="D395">
            <v>658223845.04499996</v>
          </cell>
          <cell r="F395" t="str">
            <v>343SG</v>
          </cell>
          <cell r="G395" t="str">
            <v>343</v>
          </cell>
          <cell r="I395">
            <v>658223845.04499996</v>
          </cell>
        </row>
        <row r="396">
          <cell r="A396" t="str">
            <v>343SG-W</v>
          </cell>
          <cell r="B396" t="str">
            <v>343</v>
          </cell>
          <cell r="D396">
            <v>1672767851.3099899</v>
          </cell>
          <cell r="F396" t="str">
            <v>343SG-W</v>
          </cell>
          <cell r="G396" t="str">
            <v>343</v>
          </cell>
          <cell r="I396">
            <v>1672767851.3099899</v>
          </cell>
        </row>
        <row r="397">
          <cell r="A397" t="str">
            <v>343SSGCT</v>
          </cell>
          <cell r="B397" t="str">
            <v>343</v>
          </cell>
          <cell r="D397">
            <v>53599520.295000002</v>
          </cell>
          <cell r="F397" t="str">
            <v>343SSGCT</v>
          </cell>
          <cell r="G397" t="str">
            <v>343</v>
          </cell>
          <cell r="I397">
            <v>53599520.295000002</v>
          </cell>
        </row>
        <row r="398">
          <cell r="A398" t="str">
            <v>344SG</v>
          </cell>
          <cell r="B398" t="str">
            <v>344</v>
          </cell>
          <cell r="D398">
            <v>283804769.22500002</v>
          </cell>
          <cell r="F398" t="str">
            <v>344SG</v>
          </cell>
          <cell r="G398" t="str">
            <v>344</v>
          </cell>
          <cell r="I398">
            <v>283804769.22500002</v>
          </cell>
        </row>
        <row r="399">
          <cell r="A399" t="str">
            <v>344SG-W</v>
          </cell>
          <cell r="B399" t="str">
            <v>344</v>
          </cell>
          <cell r="D399">
            <v>50472931.119999997</v>
          </cell>
          <cell r="F399" t="str">
            <v>344SG-W</v>
          </cell>
          <cell r="G399" t="str">
            <v>344</v>
          </cell>
          <cell r="I399">
            <v>50472931.119999997</v>
          </cell>
        </row>
        <row r="400">
          <cell r="A400" t="str">
            <v>344SSGCT</v>
          </cell>
          <cell r="B400" t="str">
            <v>344</v>
          </cell>
          <cell r="D400">
            <v>15873643.470000001</v>
          </cell>
          <cell r="F400" t="str">
            <v>344SSGCT</v>
          </cell>
          <cell r="G400" t="str">
            <v>344</v>
          </cell>
          <cell r="I400">
            <v>15873643.470000001</v>
          </cell>
        </row>
        <row r="401">
          <cell r="A401" t="str">
            <v>345DGU</v>
          </cell>
          <cell r="B401" t="str">
            <v>345</v>
          </cell>
          <cell r="D401">
            <v>156586.13</v>
          </cell>
          <cell r="F401" t="str">
            <v>345DGU</v>
          </cell>
          <cell r="G401" t="str">
            <v>345</v>
          </cell>
          <cell r="I401">
            <v>156586.13</v>
          </cell>
        </row>
        <row r="402">
          <cell r="A402" t="str">
            <v>345SG</v>
          </cell>
          <cell r="B402" t="str">
            <v>345</v>
          </cell>
          <cell r="D402">
            <v>134653339.27500001</v>
          </cell>
          <cell r="F402" t="str">
            <v>345SG</v>
          </cell>
          <cell r="G402" t="str">
            <v>345</v>
          </cell>
          <cell r="I402">
            <v>134653339.27500001</v>
          </cell>
        </row>
        <row r="403">
          <cell r="A403" t="str">
            <v>345SG-W</v>
          </cell>
          <cell r="B403" t="str">
            <v>345</v>
          </cell>
          <cell r="D403">
            <v>103506550.77</v>
          </cell>
          <cell r="F403" t="str">
            <v>345SG-W</v>
          </cell>
          <cell r="G403" t="str">
            <v>345</v>
          </cell>
          <cell r="I403">
            <v>103506550.77</v>
          </cell>
        </row>
        <row r="404">
          <cell r="A404" t="str">
            <v>345SSGCT</v>
          </cell>
          <cell r="B404" t="str">
            <v>345</v>
          </cell>
          <cell r="D404">
            <v>2919648.88</v>
          </cell>
          <cell r="F404" t="str">
            <v>345SSGCT</v>
          </cell>
          <cell r="G404" t="str">
            <v>345</v>
          </cell>
          <cell r="I404">
            <v>2919648.88</v>
          </cell>
        </row>
        <row r="405">
          <cell r="A405" t="str">
            <v>346DGU</v>
          </cell>
          <cell r="B405" t="str">
            <v>346</v>
          </cell>
          <cell r="D405">
            <v>11813.11</v>
          </cell>
          <cell r="F405" t="str">
            <v>346DGU</v>
          </cell>
          <cell r="G405" t="str">
            <v>346</v>
          </cell>
          <cell r="I405">
            <v>11813.11</v>
          </cell>
        </row>
        <row r="406">
          <cell r="A406" t="str">
            <v>346SG</v>
          </cell>
          <cell r="B406" t="str">
            <v>346</v>
          </cell>
          <cell r="D406">
            <v>9839540.6950000003</v>
          </cell>
          <cell r="F406" t="str">
            <v>346SG</v>
          </cell>
          <cell r="G406" t="str">
            <v>346</v>
          </cell>
          <cell r="I406">
            <v>9839540.6950000003</v>
          </cell>
        </row>
        <row r="407">
          <cell r="A407" t="str">
            <v>346SG-W</v>
          </cell>
          <cell r="B407" t="str">
            <v>346</v>
          </cell>
          <cell r="D407">
            <v>2424658.375</v>
          </cell>
          <cell r="F407" t="str">
            <v>346SG-W</v>
          </cell>
          <cell r="G407" t="str">
            <v>346</v>
          </cell>
          <cell r="I407">
            <v>2424658.375</v>
          </cell>
        </row>
        <row r="408">
          <cell r="A408" t="str">
            <v>350DGP</v>
          </cell>
          <cell r="B408" t="str">
            <v>350</v>
          </cell>
          <cell r="D408">
            <v>21128474.355</v>
          </cell>
          <cell r="F408" t="str">
            <v>350DGP</v>
          </cell>
          <cell r="G408" t="str">
            <v>350</v>
          </cell>
          <cell r="I408">
            <v>21128474.355</v>
          </cell>
        </row>
        <row r="409">
          <cell r="A409" t="str">
            <v>350DGU</v>
          </cell>
          <cell r="B409" t="str">
            <v>350</v>
          </cell>
          <cell r="D409">
            <v>48490458.560000002</v>
          </cell>
          <cell r="F409" t="str">
            <v>350DGU</v>
          </cell>
          <cell r="G409" t="str">
            <v>350</v>
          </cell>
          <cell r="I409">
            <v>48490458.560000002</v>
          </cell>
        </row>
        <row r="410">
          <cell r="A410" t="str">
            <v>350SG</v>
          </cell>
          <cell r="B410" t="str">
            <v>350</v>
          </cell>
          <cell r="D410">
            <v>82643682.314999893</v>
          </cell>
          <cell r="F410" t="str">
            <v>350SG</v>
          </cell>
          <cell r="G410" t="str">
            <v>350</v>
          </cell>
          <cell r="I410">
            <v>82643682.314999893</v>
          </cell>
        </row>
        <row r="411">
          <cell r="A411" t="str">
            <v>352DGP</v>
          </cell>
          <cell r="B411" t="str">
            <v>352</v>
          </cell>
          <cell r="D411">
            <v>7482302.2000000002</v>
          </cell>
          <cell r="F411" t="str">
            <v>352DGP</v>
          </cell>
          <cell r="G411" t="str">
            <v>352</v>
          </cell>
          <cell r="I411">
            <v>7482302.2000000002</v>
          </cell>
        </row>
        <row r="412">
          <cell r="A412" t="str">
            <v>352DGU</v>
          </cell>
          <cell r="B412" t="str">
            <v>352</v>
          </cell>
          <cell r="D412">
            <v>18178144.23</v>
          </cell>
          <cell r="F412" t="str">
            <v>352DGU</v>
          </cell>
          <cell r="G412" t="str">
            <v>352</v>
          </cell>
          <cell r="I412">
            <v>18178144.23</v>
          </cell>
        </row>
        <row r="413">
          <cell r="A413" t="str">
            <v>352SG</v>
          </cell>
          <cell r="B413" t="str">
            <v>352</v>
          </cell>
          <cell r="D413">
            <v>92161636.649999902</v>
          </cell>
          <cell r="F413" t="str">
            <v>352SG</v>
          </cell>
          <cell r="G413" t="str">
            <v>352</v>
          </cell>
          <cell r="I413">
            <v>92161636.649999902</v>
          </cell>
        </row>
        <row r="414">
          <cell r="A414" t="str">
            <v>353DGP</v>
          </cell>
          <cell r="B414" t="str">
            <v>353</v>
          </cell>
          <cell r="D414">
            <v>126470904.91</v>
          </cell>
          <cell r="F414" t="str">
            <v>353DGP</v>
          </cell>
          <cell r="G414" t="str">
            <v>353</v>
          </cell>
          <cell r="I414">
            <v>126470904.91</v>
          </cell>
        </row>
        <row r="415">
          <cell r="A415" t="str">
            <v>353DGU</v>
          </cell>
          <cell r="B415" t="str">
            <v>353</v>
          </cell>
          <cell r="D415">
            <v>185016006.644999</v>
          </cell>
          <cell r="F415" t="str">
            <v>353DGU</v>
          </cell>
          <cell r="G415" t="str">
            <v>353</v>
          </cell>
          <cell r="I415">
            <v>185016006.644999</v>
          </cell>
        </row>
        <row r="416">
          <cell r="A416" t="str">
            <v>353SG</v>
          </cell>
          <cell r="B416" t="str">
            <v>353</v>
          </cell>
          <cell r="D416">
            <v>1158784184.615</v>
          </cell>
          <cell r="F416" t="str">
            <v>353SG</v>
          </cell>
          <cell r="G416" t="str">
            <v>353</v>
          </cell>
          <cell r="I416">
            <v>1158784184.615</v>
          </cell>
        </row>
        <row r="417">
          <cell r="A417" t="str">
            <v>354DGP</v>
          </cell>
          <cell r="B417" t="str">
            <v>354</v>
          </cell>
          <cell r="D417">
            <v>155879652.69</v>
          </cell>
          <cell r="F417" t="str">
            <v>354DGP</v>
          </cell>
          <cell r="G417" t="str">
            <v>354</v>
          </cell>
          <cell r="I417">
            <v>155879652.69</v>
          </cell>
        </row>
        <row r="418">
          <cell r="A418" t="str">
            <v>354DGU</v>
          </cell>
          <cell r="B418" t="str">
            <v>354</v>
          </cell>
          <cell r="D418">
            <v>130223653.395</v>
          </cell>
          <cell r="F418" t="str">
            <v>354DGU</v>
          </cell>
          <cell r="G418" t="str">
            <v>354</v>
          </cell>
          <cell r="I418">
            <v>130223653.395</v>
          </cell>
        </row>
        <row r="419">
          <cell r="A419" t="str">
            <v>354SG</v>
          </cell>
          <cell r="B419" t="str">
            <v>354</v>
          </cell>
          <cell r="D419">
            <v>497078278.25</v>
          </cell>
          <cell r="F419" t="str">
            <v>354SG</v>
          </cell>
          <cell r="G419" t="str">
            <v>354</v>
          </cell>
          <cell r="I419">
            <v>497078278.25</v>
          </cell>
        </row>
        <row r="420">
          <cell r="A420" t="str">
            <v>355DGP</v>
          </cell>
          <cell r="B420" t="str">
            <v>355</v>
          </cell>
          <cell r="D420">
            <v>66196230.125</v>
          </cell>
          <cell r="F420" t="str">
            <v>355DGP</v>
          </cell>
          <cell r="G420" t="str">
            <v>355</v>
          </cell>
          <cell r="I420">
            <v>66196230.125</v>
          </cell>
        </row>
        <row r="421">
          <cell r="A421" t="str">
            <v>355DGU</v>
          </cell>
          <cell r="B421" t="str">
            <v>355</v>
          </cell>
          <cell r="D421">
            <v>117028449.035</v>
          </cell>
          <cell r="F421" t="str">
            <v>355DGU</v>
          </cell>
          <cell r="G421" t="str">
            <v>355</v>
          </cell>
          <cell r="I421">
            <v>117028449.035</v>
          </cell>
        </row>
        <row r="422">
          <cell r="A422" t="str">
            <v>355SG</v>
          </cell>
          <cell r="B422" t="str">
            <v>355</v>
          </cell>
          <cell r="D422">
            <v>416540260.33999997</v>
          </cell>
          <cell r="F422" t="str">
            <v>355SG</v>
          </cell>
          <cell r="G422" t="str">
            <v>355</v>
          </cell>
          <cell r="I422">
            <v>416540260.33999997</v>
          </cell>
        </row>
        <row r="423">
          <cell r="A423" t="str">
            <v>356DGP</v>
          </cell>
          <cell r="B423" t="str">
            <v>356</v>
          </cell>
          <cell r="D423">
            <v>190534686.44999999</v>
          </cell>
          <cell r="F423" t="str">
            <v>356DGP</v>
          </cell>
          <cell r="G423" t="str">
            <v>356</v>
          </cell>
          <cell r="I423">
            <v>190534686.44999999</v>
          </cell>
        </row>
        <row r="424">
          <cell r="A424" t="str">
            <v>356DGU</v>
          </cell>
          <cell r="B424" t="str">
            <v>356</v>
          </cell>
          <cell r="D424">
            <v>157846257.565</v>
          </cell>
          <cell r="F424" t="str">
            <v>356DGU</v>
          </cell>
          <cell r="G424" t="str">
            <v>356</v>
          </cell>
          <cell r="I424">
            <v>157846257.565</v>
          </cell>
        </row>
        <row r="425">
          <cell r="A425" t="str">
            <v>356SG</v>
          </cell>
          <cell r="B425" t="str">
            <v>356</v>
          </cell>
          <cell r="D425">
            <v>482983382.08499902</v>
          </cell>
          <cell r="F425" t="str">
            <v>356SG</v>
          </cell>
          <cell r="G425" t="str">
            <v>356</v>
          </cell>
          <cell r="I425">
            <v>482983382.08499902</v>
          </cell>
        </row>
        <row r="426">
          <cell r="A426" t="str">
            <v>357DGP</v>
          </cell>
          <cell r="B426" t="str">
            <v>357</v>
          </cell>
          <cell r="D426">
            <v>6370.99</v>
          </cell>
          <cell r="F426" t="str">
            <v>357DGP</v>
          </cell>
          <cell r="G426" t="str">
            <v>357</v>
          </cell>
          <cell r="I426">
            <v>6370.99</v>
          </cell>
        </row>
        <row r="427">
          <cell r="A427" t="str">
            <v>357DGU</v>
          </cell>
          <cell r="B427" t="str">
            <v>357</v>
          </cell>
          <cell r="D427">
            <v>91650.59</v>
          </cell>
          <cell r="F427" t="str">
            <v>357DGU</v>
          </cell>
          <cell r="G427" t="str">
            <v>357</v>
          </cell>
          <cell r="I427">
            <v>91650.59</v>
          </cell>
        </row>
        <row r="428">
          <cell r="A428" t="str">
            <v>357SG</v>
          </cell>
          <cell r="B428" t="str">
            <v>357</v>
          </cell>
          <cell r="D428">
            <v>3168001.51</v>
          </cell>
          <cell r="F428" t="str">
            <v>357SG</v>
          </cell>
          <cell r="G428" t="str">
            <v>357</v>
          </cell>
          <cell r="I428">
            <v>3168001.51</v>
          </cell>
        </row>
        <row r="429">
          <cell r="A429" t="str">
            <v>358DGU</v>
          </cell>
          <cell r="B429" t="str">
            <v>358</v>
          </cell>
          <cell r="D429">
            <v>1087552.1399999999</v>
          </cell>
          <cell r="F429" t="str">
            <v>358DGU</v>
          </cell>
          <cell r="G429" t="str">
            <v>358</v>
          </cell>
          <cell r="I429">
            <v>1087552.1399999999</v>
          </cell>
        </row>
        <row r="430">
          <cell r="A430" t="str">
            <v>358SG</v>
          </cell>
          <cell r="B430" t="str">
            <v>358</v>
          </cell>
          <cell r="D430">
            <v>6414857.1050000004</v>
          </cell>
          <cell r="F430" t="str">
            <v>358SG</v>
          </cell>
          <cell r="G430" t="str">
            <v>358</v>
          </cell>
          <cell r="I430">
            <v>6414857.1050000004</v>
          </cell>
        </row>
        <row r="431">
          <cell r="A431" t="str">
            <v>359DGP</v>
          </cell>
          <cell r="B431" t="str">
            <v>359</v>
          </cell>
          <cell r="D431">
            <v>1863031.54</v>
          </cell>
          <cell r="F431" t="str">
            <v>359DGP</v>
          </cell>
          <cell r="G431" t="str">
            <v>359</v>
          </cell>
          <cell r="I431">
            <v>1863031.54</v>
          </cell>
        </row>
        <row r="432">
          <cell r="A432" t="str">
            <v>359DGU</v>
          </cell>
          <cell r="B432" t="str">
            <v>359</v>
          </cell>
          <cell r="D432">
            <v>440513.21</v>
          </cell>
          <cell r="F432" t="str">
            <v>359DGU</v>
          </cell>
          <cell r="G432" t="str">
            <v>359</v>
          </cell>
          <cell r="I432">
            <v>440513.21</v>
          </cell>
        </row>
        <row r="433">
          <cell r="A433" t="str">
            <v>359SG</v>
          </cell>
          <cell r="B433" t="str">
            <v>359</v>
          </cell>
          <cell r="D433">
            <v>9273695.0950000007</v>
          </cell>
          <cell r="F433" t="str">
            <v>359SG</v>
          </cell>
          <cell r="G433" t="str">
            <v>359</v>
          </cell>
          <cell r="I433">
            <v>9273695.0950000007</v>
          </cell>
        </row>
        <row r="434">
          <cell r="A434" t="str">
            <v>360CA</v>
          </cell>
          <cell r="B434" t="str">
            <v>360</v>
          </cell>
          <cell r="D434">
            <v>1658742.7649999999</v>
          </cell>
          <cell r="F434" t="str">
            <v>360CA</v>
          </cell>
          <cell r="G434" t="str">
            <v>360</v>
          </cell>
          <cell r="I434">
            <v>1658742.7649999999</v>
          </cell>
        </row>
        <row r="435">
          <cell r="A435" t="str">
            <v>360ID</v>
          </cell>
          <cell r="B435" t="str">
            <v>360</v>
          </cell>
          <cell r="D435">
            <v>1355978.665</v>
          </cell>
          <cell r="F435" t="str">
            <v>360ID</v>
          </cell>
          <cell r="G435" t="str">
            <v>360</v>
          </cell>
          <cell r="I435">
            <v>1355978.665</v>
          </cell>
        </row>
        <row r="436">
          <cell r="A436" t="str">
            <v>360OR</v>
          </cell>
          <cell r="B436" t="str">
            <v>360</v>
          </cell>
          <cell r="D436">
            <v>12506530.32</v>
          </cell>
          <cell r="F436" t="str">
            <v>360OR</v>
          </cell>
          <cell r="G436" t="str">
            <v>360</v>
          </cell>
          <cell r="I436">
            <v>12506530.32</v>
          </cell>
        </row>
        <row r="437">
          <cell r="A437" t="str">
            <v>360UT</v>
          </cell>
          <cell r="B437" t="str">
            <v>360</v>
          </cell>
          <cell r="D437">
            <v>31482263.75</v>
          </cell>
          <cell r="F437" t="str">
            <v>360UT</v>
          </cell>
          <cell r="G437" t="str">
            <v>360</v>
          </cell>
          <cell r="I437">
            <v>31482263.75</v>
          </cell>
        </row>
        <row r="438">
          <cell r="A438" t="str">
            <v>360WA</v>
          </cell>
          <cell r="B438" t="str">
            <v>360</v>
          </cell>
          <cell r="D438">
            <v>1504866.0649999999</v>
          </cell>
          <cell r="F438" t="str">
            <v>360WA</v>
          </cell>
          <cell r="G438" t="str">
            <v>360</v>
          </cell>
          <cell r="I438">
            <v>1504866.0649999999</v>
          </cell>
        </row>
        <row r="439">
          <cell r="A439" t="str">
            <v>360WYP</v>
          </cell>
          <cell r="B439" t="str">
            <v>360</v>
          </cell>
          <cell r="D439">
            <v>2567901.38</v>
          </cell>
          <cell r="F439" t="str">
            <v>360WYP</v>
          </cell>
          <cell r="G439" t="str">
            <v>360</v>
          </cell>
          <cell r="I439">
            <v>2567901.38</v>
          </cell>
        </row>
        <row r="440">
          <cell r="A440" t="str">
            <v>360WYU</v>
          </cell>
          <cell r="B440" t="str">
            <v>360</v>
          </cell>
          <cell r="D440">
            <v>1905048.47</v>
          </cell>
          <cell r="F440" t="str">
            <v>360WYU</v>
          </cell>
          <cell r="G440" t="str">
            <v>360</v>
          </cell>
          <cell r="I440">
            <v>1905048.47</v>
          </cell>
        </row>
        <row r="441">
          <cell r="A441" t="str">
            <v>361CA</v>
          </cell>
          <cell r="B441" t="str">
            <v>361</v>
          </cell>
          <cell r="D441">
            <v>3149474.8050000002</v>
          </cell>
          <cell r="F441" t="str">
            <v>361CA</v>
          </cell>
          <cell r="G441" t="str">
            <v>361</v>
          </cell>
          <cell r="I441">
            <v>3149474.8050000002</v>
          </cell>
        </row>
        <row r="442">
          <cell r="A442" t="str">
            <v>361ID</v>
          </cell>
          <cell r="B442" t="str">
            <v>361</v>
          </cell>
          <cell r="D442">
            <v>1605915.4350000001</v>
          </cell>
          <cell r="F442" t="str">
            <v>361ID</v>
          </cell>
          <cell r="G442" t="str">
            <v>361</v>
          </cell>
          <cell r="I442">
            <v>1605915.4350000001</v>
          </cell>
        </row>
        <row r="443">
          <cell r="A443" t="str">
            <v>361OR</v>
          </cell>
          <cell r="B443" t="str">
            <v>361</v>
          </cell>
          <cell r="D443">
            <v>18697100.079999901</v>
          </cell>
          <cell r="F443" t="str">
            <v>361OR</v>
          </cell>
          <cell r="G443" t="str">
            <v>361</v>
          </cell>
          <cell r="I443">
            <v>18697100.079999901</v>
          </cell>
        </row>
        <row r="444">
          <cell r="A444" t="str">
            <v>361UT</v>
          </cell>
          <cell r="B444" t="str">
            <v>361</v>
          </cell>
          <cell r="D444">
            <v>39826113.390000001</v>
          </cell>
          <cell r="F444" t="str">
            <v>361UT</v>
          </cell>
          <cell r="G444" t="str">
            <v>361</v>
          </cell>
          <cell r="I444">
            <v>39826113.390000001</v>
          </cell>
        </row>
        <row r="445">
          <cell r="A445" t="str">
            <v>361WA</v>
          </cell>
          <cell r="B445" t="str">
            <v>361</v>
          </cell>
          <cell r="D445">
            <v>2240722.4249999998</v>
          </cell>
          <cell r="F445" t="str">
            <v>361WA</v>
          </cell>
          <cell r="G445" t="str">
            <v>361</v>
          </cell>
          <cell r="I445">
            <v>2240722.4249999998</v>
          </cell>
        </row>
        <row r="446">
          <cell r="A446" t="str">
            <v>361WYP</v>
          </cell>
          <cell r="B446" t="str">
            <v>361</v>
          </cell>
          <cell r="D446">
            <v>8471325.7100000009</v>
          </cell>
          <cell r="F446" t="str">
            <v>361WYP</v>
          </cell>
          <cell r="G446" t="str">
            <v>361</v>
          </cell>
          <cell r="I446">
            <v>8471325.7100000009</v>
          </cell>
        </row>
        <row r="447">
          <cell r="A447" t="str">
            <v>361WYU</v>
          </cell>
          <cell r="B447" t="str">
            <v>361</v>
          </cell>
          <cell r="D447">
            <v>173025.17499999999</v>
          </cell>
          <cell r="F447" t="str">
            <v>361WYU</v>
          </cell>
          <cell r="G447" t="str">
            <v>361</v>
          </cell>
          <cell r="I447">
            <v>173025.17499999999</v>
          </cell>
        </row>
        <row r="448">
          <cell r="A448" t="str">
            <v>362CA</v>
          </cell>
          <cell r="B448" t="str">
            <v>362</v>
          </cell>
          <cell r="D448">
            <v>22171716.204999901</v>
          </cell>
          <cell r="F448" t="str">
            <v>362CA</v>
          </cell>
          <cell r="G448" t="str">
            <v>362</v>
          </cell>
          <cell r="I448">
            <v>22171716.204999901</v>
          </cell>
        </row>
        <row r="449">
          <cell r="A449" t="str">
            <v>362ID</v>
          </cell>
          <cell r="B449" t="str">
            <v>362</v>
          </cell>
          <cell r="D449">
            <v>27630469.75</v>
          </cell>
          <cell r="F449" t="str">
            <v>362ID</v>
          </cell>
          <cell r="G449" t="str">
            <v>362</v>
          </cell>
          <cell r="I449">
            <v>27630469.75</v>
          </cell>
        </row>
        <row r="450">
          <cell r="A450" t="str">
            <v>362OR</v>
          </cell>
          <cell r="B450" t="str">
            <v>362</v>
          </cell>
          <cell r="D450">
            <v>199024006.36000001</v>
          </cell>
          <cell r="F450" t="str">
            <v>362OR</v>
          </cell>
          <cell r="G450" t="str">
            <v>362</v>
          </cell>
          <cell r="I450">
            <v>199024006.36000001</v>
          </cell>
        </row>
        <row r="451">
          <cell r="A451" t="str">
            <v>362UT</v>
          </cell>
          <cell r="B451" t="str">
            <v>362</v>
          </cell>
          <cell r="D451">
            <v>407299838.28499901</v>
          </cell>
          <cell r="F451" t="str">
            <v>362UT</v>
          </cell>
          <cell r="G451" t="str">
            <v>362</v>
          </cell>
          <cell r="I451">
            <v>407299838.28499901</v>
          </cell>
        </row>
        <row r="452">
          <cell r="A452" t="str">
            <v>362WA</v>
          </cell>
          <cell r="B452" t="str">
            <v>362</v>
          </cell>
          <cell r="D452">
            <v>46989067.649999902</v>
          </cell>
          <cell r="F452" t="str">
            <v>362WA</v>
          </cell>
          <cell r="G452" t="str">
            <v>362</v>
          </cell>
          <cell r="I452">
            <v>46989067.649999902</v>
          </cell>
        </row>
        <row r="453">
          <cell r="A453" t="str">
            <v>362WYP</v>
          </cell>
          <cell r="B453" t="str">
            <v>362</v>
          </cell>
          <cell r="D453">
            <v>103528456.06</v>
          </cell>
          <cell r="F453" t="str">
            <v>362WYP</v>
          </cell>
          <cell r="G453" t="str">
            <v>362</v>
          </cell>
          <cell r="I453">
            <v>103528456.06</v>
          </cell>
        </row>
        <row r="454">
          <cell r="A454" t="str">
            <v>362WYU</v>
          </cell>
          <cell r="B454" t="str">
            <v>362</v>
          </cell>
          <cell r="D454">
            <v>8815544.5899999999</v>
          </cell>
          <cell r="F454" t="str">
            <v>362WYU</v>
          </cell>
          <cell r="G454" t="str">
            <v>362</v>
          </cell>
          <cell r="I454">
            <v>8815544.5899999999</v>
          </cell>
        </row>
        <row r="455">
          <cell r="A455" t="str">
            <v>363UT</v>
          </cell>
          <cell r="B455" t="str">
            <v>363</v>
          </cell>
          <cell r="D455">
            <v>32369.384999999998</v>
          </cell>
          <cell r="F455" t="str">
            <v>363UT</v>
          </cell>
          <cell r="G455" t="str">
            <v>363</v>
          </cell>
          <cell r="I455">
            <v>32369.384999999998</v>
          </cell>
        </row>
        <row r="456">
          <cell r="A456" t="str">
            <v>364CA</v>
          </cell>
          <cell r="B456" t="str">
            <v>364</v>
          </cell>
          <cell r="D456">
            <v>51327015.390000001</v>
          </cell>
          <cell r="F456" t="str">
            <v>364CA</v>
          </cell>
          <cell r="G456" t="str">
            <v>364</v>
          </cell>
          <cell r="I456">
            <v>51327015.390000001</v>
          </cell>
        </row>
        <row r="457">
          <cell r="A457" t="str">
            <v>364ID</v>
          </cell>
          <cell r="B457" t="str">
            <v>364</v>
          </cell>
          <cell r="D457">
            <v>64208298.759999901</v>
          </cell>
          <cell r="F457" t="str">
            <v>364ID</v>
          </cell>
          <cell r="G457" t="str">
            <v>364</v>
          </cell>
          <cell r="I457">
            <v>64208298.759999901</v>
          </cell>
        </row>
        <row r="458">
          <cell r="A458" t="str">
            <v>364OR</v>
          </cell>
          <cell r="B458" t="str">
            <v>364</v>
          </cell>
          <cell r="D458">
            <v>318383580.44999897</v>
          </cell>
          <cell r="F458" t="str">
            <v>364OR</v>
          </cell>
          <cell r="G458" t="str">
            <v>364</v>
          </cell>
          <cell r="I458">
            <v>318383580.44999897</v>
          </cell>
        </row>
        <row r="459">
          <cell r="A459" t="str">
            <v>364UT</v>
          </cell>
          <cell r="B459" t="str">
            <v>364</v>
          </cell>
          <cell r="D459">
            <v>301342862.65499902</v>
          </cell>
          <cell r="F459" t="str">
            <v>364UT</v>
          </cell>
          <cell r="G459" t="str">
            <v>364</v>
          </cell>
          <cell r="I459">
            <v>301342862.65499902</v>
          </cell>
        </row>
        <row r="460">
          <cell r="A460" t="str">
            <v>364WA</v>
          </cell>
          <cell r="B460" t="str">
            <v>364</v>
          </cell>
          <cell r="D460">
            <v>89129259.9799999</v>
          </cell>
          <cell r="F460" t="str">
            <v>364WA</v>
          </cell>
          <cell r="G460" t="str">
            <v>364</v>
          </cell>
          <cell r="I460">
            <v>89129259.9799999</v>
          </cell>
        </row>
        <row r="461">
          <cell r="A461" t="str">
            <v>364WYP</v>
          </cell>
          <cell r="B461" t="str">
            <v>364</v>
          </cell>
          <cell r="D461">
            <v>92721579.299999997</v>
          </cell>
          <cell r="F461" t="str">
            <v>364WYP</v>
          </cell>
          <cell r="G461" t="str">
            <v>364</v>
          </cell>
          <cell r="I461">
            <v>92721579.299999997</v>
          </cell>
        </row>
        <row r="462">
          <cell r="A462" t="str">
            <v>364WYU</v>
          </cell>
          <cell r="B462" t="str">
            <v>364</v>
          </cell>
          <cell r="D462">
            <v>18727359.044999901</v>
          </cell>
          <cell r="F462" t="str">
            <v>364WYU</v>
          </cell>
          <cell r="G462" t="str">
            <v>364</v>
          </cell>
          <cell r="I462">
            <v>18727359.044999901</v>
          </cell>
        </row>
        <row r="463">
          <cell r="A463" t="str">
            <v>365CA</v>
          </cell>
          <cell r="B463" t="str">
            <v>365</v>
          </cell>
          <cell r="D463">
            <v>32221020.655000001</v>
          </cell>
          <cell r="F463" t="str">
            <v>365CA</v>
          </cell>
          <cell r="G463" t="str">
            <v>365</v>
          </cell>
          <cell r="I463">
            <v>32221020.655000001</v>
          </cell>
        </row>
        <row r="464">
          <cell r="A464" t="str">
            <v>365ID</v>
          </cell>
          <cell r="B464" t="str">
            <v>365</v>
          </cell>
          <cell r="D464">
            <v>34309079.1599999</v>
          </cell>
          <cell r="F464" t="str">
            <v>365ID</v>
          </cell>
          <cell r="G464" t="str">
            <v>365</v>
          </cell>
          <cell r="I464">
            <v>34309079.1599999</v>
          </cell>
        </row>
        <row r="465">
          <cell r="A465" t="str">
            <v>365OR</v>
          </cell>
          <cell r="B465" t="str">
            <v>365</v>
          </cell>
          <cell r="D465">
            <v>228925577.199999</v>
          </cell>
          <cell r="F465" t="str">
            <v>365OR</v>
          </cell>
          <cell r="G465" t="str">
            <v>365</v>
          </cell>
          <cell r="I465">
            <v>228925577.199999</v>
          </cell>
        </row>
        <row r="466">
          <cell r="A466" t="str">
            <v>365UT</v>
          </cell>
          <cell r="B466" t="str">
            <v>365</v>
          </cell>
          <cell r="D466">
            <v>202422236.16499999</v>
          </cell>
          <cell r="F466" t="str">
            <v>365UT</v>
          </cell>
          <cell r="G466" t="str">
            <v>365</v>
          </cell>
          <cell r="I466">
            <v>202422236.16499999</v>
          </cell>
        </row>
        <row r="467">
          <cell r="A467" t="str">
            <v>365WA</v>
          </cell>
          <cell r="B467" t="str">
            <v>365</v>
          </cell>
          <cell r="D467">
            <v>57034569.884999998</v>
          </cell>
          <cell r="F467" t="str">
            <v>365WA</v>
          </cell>
          <cell r="G467" t="str">
            <v>365</v>
          </cell>
          <cell r="I467">
            <v>57034569.884999998</v>
          </cell>
        </row>
        <row r="468">
          <cell r="A468" t="str">
            <v>365WYP</v>
          </cell>
          <cell r="B468" t="str">
            <v>365</v>
          </cell>
          <cell r="D468">
            <v>80645449.484999999</v>
          </cell>
          <cell r="F468" t="str">
            <v>365WYP</v>
          </cell>
          <cell r="G468" t="str">
            <v>365</v>
          </cell>
          <cell r="I468">
            <v>80645449.484999999</v>
          </cell>
        </row>
        <row r="469">
          <cell r="A469" t="str">
            <v>365WYU</v>
          </cell>
          <cell r="B469" t="str">
            <v>365</v>
          </cell>
          <cell r="D469">
            <v>10836647.975</v>
          </cell>
          <cell r="F469" t="str">
            <v>365WYU</v>
          </cell>
          <cell r="G469" t="str">
            <v>365</v>
          </cell>
          <cell r="I469">
            <v>10836647.975</v>
          </cell>
        </row>
        <row r="470">
          <cell r="A470" t="str">
            <v>366CA</v>
          </cell>
          <cell r="B470" t="str">
            <v>366</v>
          </cell>
          <cell r="D470">
            <v>15324949.545</v>
          </cell>
          <cell r="F470" t="str">
            <v>366CA</v>
          </cell>
          <cell r="G470" t="str">
            <v>366</v>
          </cell>
          <cell r="I470">
            <v>15324949.545</v>
          </cell>
        </row>
        <row r="471">
          <cell r="A471" t="str">
            <v>366ID</v>
          </cell>
          <cell r="B471" t="str">
            <v>366</v>
          </cell>
          <cell r="D471">
            <v>7588764.7549999999</v>
          </cell>
          <cell r="F471" t="str">
            <v>366ID</v>
          </cell>
          <cell r="G471" t="str">
            <v>366</v>
          </cell>
          <cell r="I471">
            <v>7588764.7549999999</v>
          </cell>
        </row>
        <row r="472">
          <cell r="A472" t="str">
            <v>366OR</v>
          </cell>
          <cell r="B472" t="str">
            <v>366</v>
          </cell>
          <cell r="D472">
            <v>82355041.569999903</v>
          </cell>
          <cell r="F472" t="str">
            <v>366OR</v>
          </cell>
          <cell r="G472" t="str">
            <v>366</v>
          </cell>
          <cell r="I472">
            <v>82355041.569999903</v>
          </cell>
        </row>
        <row r="473">
          <cell r="A473" t="str">
            <v>366UT</v>
          </cell>
          <cell r="B473" t="str">
            <v>366</v>
          </cell>
          <cell r="D473">
            <v>162202141.72</v>
          </cell>
          <cell r="F473" t="str">
            <v>366UT</v>
          </cell>
          <cell r="G473" t="str">
            <v>366</v>
          </cell>
          <cell r="I473">
            <v>162202141.72</v>
          </cell>
        </row>
        <row r="474">
          <cell r="A474" t="str">
            <v>366WA</v>
          </cell>
          <cell r="B474" t="str">
            <v>366</v>
          </cell>
          <cell r="D474">
            <v>15639188.0049999</v>
          </cell>
          <cell r="F474" t="str">
            <v>366WA</v>
          </cell>
          <cell r="G474" t="str">
            <v>366</v>
          </cell>
          <cell r="I474">
            <v>15639188.0049999</v>
          </cell>
        </row>
        <row r="475">
          <cell r="A475" t="str">
            <v>366WYP</v>
          </cell>
          <cell r="B475" t="str">
            <v>366</v>
          </cell>
          <cell r="D475">
            <v>12824855.195</v>
          </cell>
          <cell r="F475" t="str">
            <v>366WYP</v>
          </cell>
          <cell r="G475" t="str">
            <v>366</v>
          </cell>
          <cell r="I475">
            <v>12824855.195</v>
          </cell>
        </row>
        <row r="476">
          <cell r="A476" t="str">
            <v>366WYU</v>
          </cell>
          <cell r="B476" t="str">
            <v>366</v>
          </cell>
          <cell r="D476">
            <v>3772638.69</v>
          </cell>
          <cell r="F476" t="str">
            <v>366WYU</v>
          </cell>
          <cell r="G476" t="str">
            <v>366</v>
          </cell>
          <cell r="I476">
            <v>3772638.69</v>
          </cell>
        </row>
        <row r="477">
          <cell r="A477" t="str">
            <v>367CA</v>
          </cell>
          <cell r="B477" t="str">
            <v>367</v>
          </cell>
          <cell r="D477">
            <v>16781006.664999899</v>
          </cell>
          <cell r="F477" t="str">
            <v>367CA</v>
          </cell>
          <cell r="G477" t="str">
            <v>367</v>
          </cell>
          <cell r="I477">
            <v>16781006.664999899</v>
          </cell>
        </row>
        <row r="478">
          <cell r="A478" t="str">
            <v>367ID</v>
          </cell>
          <cell r="B478" t="str">
            <v>367</v>
          </cell>
          <cell r="D478">
            <v>24085310.695</v>
          </cell>
          <cell r="F478" t="str">
            <v>367ID</v>
          </cell>
          <cell r="G478" t="str">
            <v>367</v>
          </cell>
          <cell r="I478">
            <v>24085310.695</v>
          </cell>
        </row>
        <row r="479">
          <cell r="A479" t="str">
            <v>367OR</v>
          </cell>
          <cell r="B479" t="str">
            <v>367</v>
          </cell>
          <cell r="D479">
            <v>152917121.37</v>
          </cell>
          <cell r="F479" t="str">
            <v>367OR</v>
          </cell>
          <cell r="G479" t="str">
            <v>367</v>
          </cell>
          <cell r="I479">
            <v>152917121.37</v>
          </cell>
        </row>
        <row r="480">
          <cell r="A480" t="str">
            <v>367UT</v>
          </cell>
          <cell r="B480" t="str">
            <v>367</v>
          </cell>
          <cell r="D480">
            <v>453706249.63999897</v>
          </cell>
          <cell r="F480" t="str">
            <v>367UT</v>
          </cell>
          <cell r="G480" t="str">
            <v>367</v>
          </cell>
          <cell r="I480">
            <v>453706249.63999897</v>
          </cell>
        </row>
        <row r="481">
          <cell r="A481" t="str">
            <v>367WA</v>
          </cell>
          <cell r="B481" t="str">
            <v>367</v>
          </cell>
          <cell r="D481">
            <v>21255678.829999901</v>
          </cell>
          <cell r="F481" t="str">
            <v>367WA</v>
          </cell>
          <cell r="G481" t="str">
            <v>367</v>
          </cell>
          <cell r="I481">
            <v>21255678.829999901</v>
          </cell>
        </row>
        <row r="482">
          <cell r="A482" t="str">
            <v>367WYP</v>
          </cell>
          <cell r="B482" t="str">
            <v>367</v>
          </cell>
          <cell r="D482">
            <v>30586773.355</v>
          </cell>
          <cell r="F482" t="str">
            <v>367WYP</v>
          </cell>
          <cell r="G482" t="str">
            <v>367</v>
          </cell>
          <cell r="I482">
            <v>30586773.355</v>
          </cell>
        </row>
        <row r="483">
          <cell r="A483" t="str">
            <v>367WYU</v>
          </cell>
          <cell r="B483" t="str">
            <v>367</v>
          </cell>
          <cell r="D483">
            <v>16234456.8799999</v>
          </cell>
          <cell r="F483" t="str">
            <v>367WYU</v>
          </cell>
          <cell r="G483" t="str">
            <v>367</v>
          </cell>
          <cell r="I483">
            <v>16234456.8799999</v>
          </cell>
        </row>
        <row r="484">
          <cell r="A484" t="str">
            <v>368CA</v>
          </cell>
          <cell r="B484" t="str">
            <v>368</v>
          </cell>
          <cell r="D484">
            <v>46747188.825000003</v>
          </cell>
          <cell r="F484" t="str">
            <v>368CA</v>
          </cell>
          <cell r="G484" t="str">
            <v>368</v>
          </cell>
          <cell r="I484">
            <v>46747188.825000003</v>
          </cell>
        </row>
        <row r="485">
          <cell r="A485" t="str">
            <v>368ID</v>
          </cell>
          <cell r="B485" t="str">
            <v>368</v>
          </cell>
          <cell r="D485">
            <v>67584040.724999905</v>
          </cell>
          <cell r="F485" t="str">
            <v>368ID</v>
          </cell>
          <cell r="G485" t="str">
            <v>368</v>
          </cell>
          <cell r="I485">
            <v>67584040.724999905</v>
          </cell>
        </row>
        <row r="486">
          <cell r="A486" t="str">
            <v>368OR</v>
          </cell>
          <cell r="B486" t="str">
            <v>368</v>
          </cell>
          <cell r="D486">
            <v>383890077.89999902</v>
          </cell>
          <cell r="F486" t="str">
            <v>368OR</v>
          </cell>
          <cell r="G486" t="str">
            <v>368</v>
          </cell>
          <cell r="I486">
            <v>383890077.89999902</v>
          </cell>
        </row>
        <row r="487">
          <cell r="A487" t="str">
            <v>368UT</v>
          </cell>
          <cell r="B487" t="str">
            <v>368</v>
          </cell>
          <cell r="D487">
            <v>406544092.40499902</v>
          </cell>
          <cell r="F487" t="str">
            <v>368UT</v>
          </cell>
          <cell r="G487" t="str">
            <v>368</v>
          </cell>
          <cell r="I487">
            <v>406544092.40499902</v>
          </cell>
        </row>
        <row r="488">
          <cell r="A488" t="str">
            <v>368WA</v>
          </cell>
          <cell r="B488" t="str">
            <v>368</v>
          </cell>
          <cell r="D488">
            <v>95214500.039999902</v>
          </cell>
          <cell r="F488" t="str">
            <v>368WA</v>
          </cell>
          <cell r="G488" t="str">
            <v>368</v>
          </cell>
          <cell r="I488">
            <v>95214500.039999902</v>
          </cell>
        </row>
        <row r="489">
          <cell r="A489" t="str">
            <v>368WYP</v>
          </cell>
          <cell r="B489" t="str">
            <v>368</v>
          </cell>
          <cell r="D489">
            <v>78131479.590000004</v>
          </cell>
          <cell r="F489" t="str">
            <v>368WYP</v>
          </cell>
          <cell r="G489" t="str">
            <v>368</v>
          </cell>
          <cell r="I489">
            <v>78131479.590000004</v>
          </cell>
        </row>
        <row r="490">
          <cell r="A490" t="str">
            <v>368WYU</v>
          </cell>
          <cell r="B490" t="str">
            <v>368</v>
          </cell>
          <cell r="D490">
            <v>12529470.98</v>
          </cell>
          <cell r="F490" t="str">
            <v>368WYU</v>
          </cell>
          <cell r="G490" t="str">
            <v>368</v>
          </cell>
          <cell r="I490">
            <v>12529470.98</v>
          </cell>
        </row>
        <row r="491">
          <cell r="A491" t="str">
            <v>369CA</v>
          </cell>
          <cell r="B491" t="str">
            <v>369</v>
          </cell>
          <cell r="D491">
            <v>22623409.995000001</v>
          </cell>
          <cell r="F491" t="str">
            <v>369CA</v>
          </cell>
          <cell r="G491" t="str">
            <v>369</v>
          </cell>
          <cell r="I491">
            <v>22623409.995000001</v>
          </cell>
        </row>
        <row r="492">
          <cell r="A492" t="str">
            <v>369ID</v>
          </cell>
          <cell r="B492" t="str">
            <v>369</v>
          </cell>
          <cell r="D492">
            <v>29044958.009999901</v>
          </cell>
          <cell r="F492" t="str">
            <v>369ID</v>
          </cell>
          <cell r="G492" t="str">
            <v>369</v>
          </cell>
          <cell r="I492">
            <v>29044958.009999901</v>
          </cell>
        </row>
        <row r="493">
          <cell r="A493" t="str">
            <v>369OR</v>
          </cell>
          <cell r="B493" t="str">
            <v>369</v>
          </cell>
          <cell r="D493">
            <v>218924785.53</v>
          </cell>
          <cell r="F493" t="str">
            <v>369OR</v>
          </cell>
          <cell r="G493" t="str">
            <v>369</v>
          </cell>
          <cell r="I493">
            <v>218924785.53</v>
          </cell>
        </row>
        <row r="494">
          <cell r="A494" t="str">
            <v>369UT</v>
          </cell>
          <cell r="B494" t="str">
            <v>369</v>
          </cell>
          <cell r="D494">
            <v>214874627.98500001</v>
          </cell>
          <cell r="F494" t="str">
            <v>369UT</v>
          </cell>
          <cell r="G494" t="str">
            <v>369</v>
          </cell>
          <cell r="I494">
            <v>214874627.98500001</v>
          </cell>
        </row>
        <row r="495">
          <cell r="A495" t="str">
            <v>369WA</v>
          </cell>
          <cell r="B495" t="str">
            <v>369</v>
          </cell>
          <cell r="D495">
            <v>49348440.269999899</v>
          </cell>
          <cell r="F495" t="str">
            <v>369WA</v>
          </cell>
          <cell r="G495" t="str">
            <v>369</v>
          </cell>
          <cell r="I495">
            <v>49348440.269999899</v>
          </cell>
        </row>
        <row r="496">
          <cell r="A496" t="str">
            <v>369WYP</v>
          </cell>
          <cell r="B496" t="str">
            <v>369</v>
          </cell>
          <cell r="D496">
            <v>37189443.219999902</v>
          </cell>
          <cell r="F496" t="str">
            <v>369WYP</v>
          </cell>
          <cell r="G496" t="str">
            <v>369</v>
          </cell>
          <cell r="I496">
            <v>37189443.219999902</v>
          </cell>
        </row>
        <row r="497">
          <cell r="A497" t="str">
            <v>369WYU</v>
          </cell>
          <cell r="B497" t="str">
            <v>369</v>
          </cell>
          <cell r="D497">
            <v>9566082.8399999999</v>
          </cell>
          <cell r="F497" t="str">
            <v>369WYU</v>
          </cell>
          <cell r="G497" t="str">
            <v>369</v>
          </cell>
          <cell r="I497">
            <v>9566082.8399999999</v>
          </cell>
        </row>
        <row r="498">
          <cell r="A498" t="str">
            <v>370CA</v>
          </cell>
          <cell r="B498" t="str">
            <v>370</v>
          </cell>
          <cell r="D498">
            <v>3912005.4649999999</v>
          </cell>
          <cell r="F498" t="str">
            <v>370CA</v>
          </cell>
          <cell r="G498" t="str">
            <v>370</v>
          </cell>
          <cell r="I498">
            <v>3912005.4649999999</v>
          </cell>
        </row>
        <row r="499">
          <cell r="A499" t="str">
            <v>370ID</v>
          </cell>
          <cell r="B499" t="str">
            <v>370</v>
          </cell>
          <cell r="D499">
            <v>13983346.105</v>
          </cell>
          <cell r="F499" t="str">
            <v>370ID</v>
          </cell>
          <cell r="G499" t="str">
            <v>370</v>
          </cell>
          <cell r="I499">
            <v>13983346.105</v>
          </cell>
        </row>
        <row r="500">
          <cell r="A500" t="str">
            <v>370OR</v>
          </cell>
          <cell r="B500" t="str">
            <v>370</v>
          </cell>
          <cell r="D500">
            <v>59899364.695</v>
          </cell>
          <cell r="F500" t="str">
            <v>370OR</v>
          </cell>
          <cell r="G500" t="str">
            <v>370</v>
          </cell>
          <cell r="I500">
            <v>59899364.695</v>
          </cell>
        </row>
        <row r="501">
          <cell r="A501" t="str">
            <v>370UT</v>
          </cell>
          <cell r="B501" t="str">
            <v>370</v>
          </cell>
          <cell r="D501">
            <v>76391266.129999906</v>
          </cell>
          <cell r="F501" t="str">
            <v>370UT</v>
          </cell>
          <cell r="G501" t="str">
            <v>370</v>
          </cell>
          <cell r="I501">
            <v>76391266.129999906</v>
          </cell>
        </row>
        <row r="502">
          <cell r="A502" t="str">
            <v>370WA</v>
          </cell>
          <cell r="B502" t="str">
            <v>370</v>
          </cell>
          <cell r="D502">
            <v>13843651.725</v>
          </cell>
          <cell r="F502" t="str">
            <v>370WA</v>
          </cell>
          <cell r="G502" t="str">
            <v>370</v>
          </cell>
          <cell r="I502">
            <v>13843651.725</v>
          </cell>
        </row>
        <row r="503">
          <cell r="A503" t="str">
            <v>370WYP</v>
          </cell>
          <cell r="B503" t="str">
            <v>370</v>
          </cell>
          <cell r="D503">
            <v>11982963.43</v>
          </cell>
          <cell r="F503" t="str">
            <v>370WYP</v>
          </cell>
          <cell r="G503" t="str">
            <v>370</v>
          </cell>
          <cell r="I503">
            <v>11982963.43</v>
          </cell>
        </row>
        <row r="504">
          <cell r="A504" t="str">
            <v>370WYU</v>
          </cell>
          <cell r="B504" t="str">
            <v>370</v>
          </cell>
          <cell r="D504">
            <v>2613556.8849999998</v>
          </cell>
          <cell r="F504" t="str">
            <v>370WYU</v>
          </cell>
          <cell r="G504" t="str">
            <v>370</v>
          </cell>
          <cell r="I504">
            <v>2613556.8849999998</v>
          </cell>
        </row>
        <row r="505">
          <cell r="A505" t="str">
            <v>371CA</v>
          </cell>
          <cell r="B505" t="str">
            <v>371</v>
          </cell>
          <cell r="D505">
            <v>271347.48</v>
          </cell>
          <cell r="F505" t="str">
            <v>371CA</v>
          </cell>
          <cell r="G505" t="str">
            <v>371</v>
          </cell>
          <cell r="I505">
            <v>271347.48</v>
          </cell>
        </row>
        <row r="506">
          <cell r="A506" t="str">
            <v>371ID</v>
          </cell>
          <cell r="B506" t="str">
            <v>371</v>
          </cell>
          <cell r="D506">
            <v>167441.07</v>
          </cell>
          <cell r="F506" t="str">
            <v>371ID</v>
          </cell>
          <cell r="G506" t="str">
            <v>371</v>
          </cell>
          <cell r="I506">
            <v>167441.07</v>
          </cell>
        </row>
        <row r="507">
          <cell r="A507" t="str">
            <v>371OR</v>
          </cell>
          <cell r="B507" t="str">
            <v>371</v>
          </cell>
          <cell r="D507">
            <v>2459097.9750000001</v>
          </cell>
          <cell r="F507" t="str">
            <v>371OR</v>
          </cell>
          <cell r="G507" t="str">
            <v>371</v>
          </cell>
          <cell r="I507">
            <v>2459097.9750000001</v>
          </cell>
        </row>
        <row r="508">
          <cell r="A508" t="str">
            <v>371UT</v>
          </cell>
          <cell r="B508" t="str">
            <v>371</v>
          </cell>
          <cell r="D508">
            <v>4453336.8849999998</v>
          </cell>
          <cell r="F508" t="str">
            <v>371UT</v>
          </cell>
          <cell r="G508" t="str">
            <v>371</v>
          </cell>
          <cell r="I508">
            <v>4453336.8849999998</v>
          </cell>
        </row>
        <row r="509">
          <cell r="A509" t="str">
            <v>371WA</v>
          </cell>
          <cell r="B509" t="str">
            <v>371</v>
          </cell>
          <cell r="D509">
            <v>523622.88</v>
          </cell>
          <cell r="F509" t="str">
            <v>371WA</v>
          </cell>
          <cell r="G509" t="str">
            <v>371</v>
          </cell>
          <cell r="I509">
            <v>523622.88</v>
          </cell>
        </row>
        <row r="510">
          <cell r="A510" t="str">
            <v>371WYP</v>
          </cell>
          <cell r="B510" t="str">
            <v>371</v>
          </cell>
          <cell r="D510">
            <v>777528.84</v>
          </cell>
          <cell r="F510" t="str">
            <v>371WYP</v>
          </cell>
          <cell r="G510" t="str">
            <v>371</v>
          </cell>
          <cell r="I510">
            <v>777528.84</v>
          </cell>
        </row>
        <row r="511">
          <cell r="A511" t="str">
            <v>371WYU</v>
          </cell>
          <cell r="B511" t="str">
            <v>371</v>
          </cell>
          <cell r="D511">
            <v>147782.81</v>
          </cell>
          <cell r="F511" t="str">
            <v>371WYU</v>
          </cell>
          <cell r="G511" t="str">
            <v>371</v>
          </cell>
          <cell r="I511">
            <v>147782.81</v>
          </cell>
        </row>
        <row r="512">
          <cell r="A512" t="str">
            <v>373CA</v>
          </cell>
          <cell r="B512" t="str">
            <v>373</v>
          </cell>
          <cell r="D512">
            <v>667230.65500000003</v>
          </cell>
          <cell r="F512" t="str">
            <v>373CA</v>
          </cell>
          <cell r="G512" t="str">
            <v>373</v>
          </cell>
          <cell r="I512">
            <v>667230.65500000003</v>
          </cell>
        </row>
        <row r="513">
          <cell r="A513" t="str">
            <v>373ID</v>
          </cell>
          <cell r="B513" t="str">
            <v>373</v>
          </cell>
          <cell r="D513">
            <v>612478.26500000001</v>
          </cell>
          <cell r="F513" t="str">
            <v>373ID</v>
          </cell>
          <cell r="G513" t="str">
            <v>373</v>
          </cell>
          <cell r="I513">
            <v>612478.26500000001</v>
          </cell>
        </row>
        <row r="514">
          <cell r="A514" t="str">
            <v>373OR</v>
          </cell>
          <cell r="B514" t="str">
            <v>373</v>
          </cell>
          <cell r="D514">
            <v>21872237.495000001</v>
          </cell>
          <cell r="F514" t="str">
            <v>373OR</v>
          </cell>
          <cell r="G514" t="str">
            <v>373</v>
          </cell>
          <cell r="I514">
            <v>21872237.495000001</v>
          </cell>
        </row>
        <row r="515">
          <cell r="A515" t="str">
            <v>373UT</v>
          </cell>
          <cell r="B515" t="str">
            <v>373</v>
          </cell>
          <cell r="D515">
            <v>23683073.579999901</v>
          </cell>
          <cell r="F515" t="str">
            <v>373UT</v>
          </cell>
          <cell r="G515" t="str">
            <v>373</v>
          </cell>
          <cell r="I515">
            <v>23683073.579999901</v>
          </cell>
        </row>
        <row r="516">
          <cell r="A516" t="str">
            <v>373WA</v>
          </cell>
          <cell r="B516" t="str">
            <v>373</v>
          </cell>
          <cell r="D516">
            <v>3970323.71</v>
          </cell>
          <cell r="F516" t="str">
            <v>373WA</v>
          </cell>
          <cell r="G516" t="str">
            <v>373</v>
          </cell>
          <cell r="I516">
            <v>3970323.71</v>
          </cell>
        </row>
        <row r="517">
          <cell r="A517" t="str">
            <v>373WYP</v>
          </cell>
          <cell r="B517" t="str">
            <v>373</v>
          </cell>
          <cell r="D517">
            <v>7576496.8250000002</v>
          </cell>
          <cell r="F517" t="str">
            <v>373WYP</v>
          </cell>
          <cell r="G517" t="str">
            <v>373</v>
          </cell>
          <cell r="I517">
            <v>7576496.8250000002</v>
          </cell>
        </row>
        <row r="518">
          <cell r="A518" t="str">
            <v>373WYU</v>
          </cell>
          <cell r="B518" t="str">
            <v>373</v>
          </cell>
          <cell r="D518">
            <v>2216695.77</v>
          </cell>
          <cell r="F518" t="str">
            <v>373WYU</v>
          </cell>
          <cell r="G518" t="str">
            <v>373</v>
          </cell>
          <cell r="I518">
            <v>2216695.77</v>
          </cell>
        </row>
        <row r="519">
          <cell r="A519" t="str">
            <v>389CA</v>
          </cell>
          <cell r="B519" t="str">
            <v>389</v>
          </cell>
          <cell r="D519">
            <v>217568.45</v>
          </cell>
          <cell r="F519" t="str">
            <v>389CA</v>
          </cell>
          <cell r="G519" t="str">
            <v>389</v>
          </cell>
          <cell r="I519">
            <v>217568.45</v>
          </cell>
        </row>
        <row r="520">
          <cell r="A520" t="str">
            <v>389CN</v>
          </cell>
          <cell r="B520" t="str">
            <v>389</v>
          </cell>
          <cell r="D520">
            <v>1128505.79</v>
          </cell>
          <cell r="F520" t="str">
            <v>389CN</v>
          </cell>
          <cell r="G520" t="str">
            <v>389</v>
          </cell>
          <cell r="I520">
            <v>1128505.79</v>
          </cell>
        </row>
        <row r="521">
          <cell r="A521" t="str">
            <v>389DGU</v>
          </cell>
          <cell r="B521" t="str">
            <v>389</v>
          </cell>
          <cell r="D521">
            <v>332.32</v>
          </cell>
          <cell r="F521" t="str">
            <v>389DGU</v>
          </cell>
          <cell r="G521" t="str">
            <v>389</v>
          </cell>
          <cell r="I521">
            <v>332.32</v>
          </cell>
        </row>
        <row r="522">
          <cell r="A522" t="str">
            <v>389ID</v>
          </cell>
          <cell r="B522" t="str">
            <v>389</v>
          </cell>
          <cell r="D522">
            <v>197638.82</v>
          </cell>
          <cell r="F522" t="str">
            <v>389ID</v>
          </cell>
          <cell r="G522" t="str">
            <v>389</v>
          </cell>
          <cell r="I522">
            <v>197638.82</v>
          </cell>
        </row>
        <row r="523">
          <cell r="A523" t="str">
            <v>389OR</v>
          </cell>
          <cell r="B523" t="str">
            <v>389</v>
          </cell>
          <cell r="D523">
            <v>3046461.57</v>
          </cell>
          <cell r="F523" t="str">
            <v>389OR</v>
          </cell>
          <cell r="G523" t="str">
            <v>389</v>
          </cell>
          <cell r="I523">
            <v>3046461.57</v>
          </cell>
        </row>
        <row r="524">
          <cell r="A524" t="str">
            <v>389SG</v>
          </cell>
          <cell r="B524" t="str">
            <v>389</v>
          </cell>
          <cell r="D524">
            <v>1227.55</v>
          </cell>
          <cell r="F524" t="str">
            <v>389SG</v>
          </cell>
          <cell r="G524" t="str">
            <v>389</v>
          </cell>
          <cell r="I524">
            <v>1227.55</v>
          </cell>
        </row>
        <row r="525">
          <cell r="A525" t="str">
            <v>389SO</v>
          </cell>
          <cell r="B525" t="str">
            <v>389</v>
          </cell>
          <cell r="D525">
            <v>5597377.54</v>
          </cell>
          <cell r="F525" t="str">
            <v>389SO</v>
          </cell>
          <cell r="G525" t="str">
            <v>389</v>
          </cell>
          <cell r="I525">
            <v>5597377.54</v>
          </cell>
        </row>
        <row r="526">
          <cell r="A526" t="str">
            <v>389UT</v>
          </cell>
          <cell r="B526" t="str">
            <v>389</v>
          </cell>
          <cell r="D526">
            <v>4018301.73</v>
          </cell>
          <cell r="F526" t="str">
            <v>389UT</v>
          </cell>
          <cell r="G526" t="str">
            <v>389</v>
          </cell>
          <cell r="I526">
            <v>4018301.73</v>
          </cell>
        </row>
        <row r="527">
          <cell r="A527" t="str">
            <v>389WA</v>
          </cell>
          <cell r="B527" t="str">
            <v>389</v>
          </cell>
          <cell r="D527">
            <v>1098826.3500000001</v>
          </cell>
          <cell r="F527" t="str">
            <v>389WA</v>
          </cell>
          <cell r="G527" t="str">
            <v>389</v>
          </cell>
          <cell r="I527">
            <v>1098826.3500000001</v>
          </cell>
        </row>
        <row r="528">
          <cell r="A528" t="str">
            <v>389WYP</v>
          </cell>
          <cell r="B528" t="str">
            <v>389</v>
          </cell>
          <cell r="D528">
            <v>365107.63</v>
          </cell>
          <cell r="F528" t="str">
            <v>389WYP</v>
          </cell>
          <cell r="G528" t="str">
            <v>389</v>
          </cell>
          <cell r="I528">
            <v>365107.63</v>
          </cell>
        </row>
        <row r="529">
          <cell r="A529" t="str">
            <v>389WYU</v>
          </cell>
          <cell r="B529" t="str">
            <v>389</v>
          </cell>
          <cell r="D529">
            <v>528370.06999999995</v>
          </cell>
          <cell r="F529" t="str">
            <v>389WYU</v>
          </cell>
          <cell r="G529" t="str">
            <v>389</v>
          </cell>
          <cell r="I529">
            <v>528370.06999999995</v>
          </cell>
        </row>
        <row r="530">
          <cell r="A530" t="str">
            <v>390CA</v>
          </cell>
          <cell r="B530" t="str">
            <v>390</v>
          </cell>
          <cell r="D530">
            <v>2960212.3250000002</v>
          </cell>
          <cell r="F530" t="str">
            <v>390CA</v>
          </cell>
          <cell r="G530" t="str">
            <v>390</v>
          </cell>
          <cell r="I530">
            <v>2960212.3250000002</v>
          </cell>
        </row>
        <row r="531">
          <cell r="A531" t="str">
            <v>390CN</v>
          </cell>
          <cell r="B531" t="str">
            <v>390</v>
          </cell>
          <cell r="D531">
            <v>12316754.564999901</v>
          </cell>
          <cell r="F531" t="str">
            <v>390CN</v>
          </cell>
          <cell r="G531" t="str">
            <v>390</v>
          </cell>
          <cell r="I531">
            <v>12316754.564999901</v>
          </cell>
        </row>
        <row r="532">
          <cell r="A532" t="str">
            <v>390DGP</v>
          </cell>
          <cell r="B532" t="str">
            <v>390</v>
          </cell>
          <cell r="D532">
            <v>357227.315</v>
          </cell>
          <cell r="F532" t="str">
            <v>390DGP</v>
          </cell>
          <cell r="G532" t="str">
            <v>390</v>
          </cell>
          <cell r="I532">
            <v>357227.315</v>
          </cell>
        </row>
        <row r="533">
          <cell r="A533" t="str">
            <v>390DGU</v>
          </cell>
          <cell r="B533" t="str">
            <v>390</v>
          </cell>
          <cell r="D533">
            <v>1637048.81</v>
          </cell>
          <cell r="F533" t="str">
            <v>390DGU</v>
          </cell>
          <cell r="G533" t="str">
            <v>390</v>
          </cell>
          <cell r="I533">
            <v>1637048.81</v>
          </cell>
        </row>
        <row r="534">
          <cell r="A534" t="str">
            <v>390ID</v>
          </cell>
          <cell r="B534" t="str">
            <v>390</v>
          </cell>
          <cell r="D534">
            <v>9845672.7349999994</v>
          </cell>
          <cell r="F534" t="str">
            <v>390ID</v>
          </cell>
          <cell r="G534" t="str">
            <v>390</v>
          </cell>
          <cell r="I534">
            <v>9845672.7349999994</v>
          </cell>
        </row>
        <row r="535">
          <cell r="A535" t="str">
            <v>390OR</v>
          </cell>
          <cell r="B535" t="str">
            <v>390</v>
          </cell>
          <cell r="D535">
            <v>34007203.859999903</v>
          </cell>
          <cell r="F535" t="str">
            <v>390OR</v>
          </cell>
          <cell r="G535" t="str">
            <v>390</v>
          </cell>
          <cell r="I535">
            <v>34007203.859999903</v>
          </cell>
        </row>
        <row r="536">
          <cell r="A536" t="str">
            <v>390SG</v>
          </cell>
          <cell r="B536" t="str">
            <v>390</v>
          </cell>
          <cell r="D536">
            <v>4574162.9749999996</v>
          </cell>
          <cell r="F536" t="str">
            <v>390SG</v>
          </cell>
          <cell r="G536" t="str">
            <v>390</v>
          </cell>
          <cell r="I536">
            <v>4574162.9749999996</v>
          </cell>
        </row>
        <row r="537">
          <cell r="A537" t="str">
            <v>390SO</v>
          </cell>
          <cell r="B537" t="str">
            <v>390</v>
          </cell>
          <cell r="D537">
            <v>103476927.94</v>
          </cell>
          <cell r="F537" t="str">
            <v>390SO</v>
          </cell>
          <cell r="G537" t="str">
            <v>390</v>
          </cell>
          <cell r="I537">
            <v>103476927.94</v>
          </cell>
        </row>
        <row r="538">
          <cell r="A538" t="str">
            <v>390UT</v>
          </cell>
          <cell r="B538" t="str">
            <v>390</v>
          </cell>
          <cell r="D538">
            <v>37389515.959999897</v>
          </cell>
          <cell r="F538" t="str">
            <v>390UT</v>
          </cell>
          <cell r="G538" t="str">
            <v>390</v>
          </cell>
          <cell r="I538">
            <v>37389515.959999897</v>
          </cell>
        </row>
        <row r="539">
          <cell r="A539" t="str">
            <v>390WA</v>
          </cell>
          <cell r="B539" t="str">
            <v>390</v>
          </cell>
          <cell r="D539">
            <v>13764505.83</v>
          </cell>
          <cell r="F539" t="str">
            <v>390WA</v>
          </cell>
          <cell r="G539" t="str">
            <v>390</v>
          </cell>
          <cell r="I539">
            <v>13764505.83</v>
          </cell>
        </row>
        <row r="540">
          <cell r="A540" t="str">
            <v>390WYP</v>
          </cell>
          <cell r="B540" t="str">
            <v>390</v>
          </cell>
          <cell r="D540">
            <v>11740300.82</v>
          </cell>
          <cell r="F540" t="str">
            <v>390WYP</v>
          </cell>
          <cell r="G540" t="str">
            <v>390</v>
          </cell>
          <cell r="I540">
            <v>11740300.82</v>
          </cell>
        </row>
        <row r="541">
          <cell r="A541" t="str">
            <v>390WYU</v>
          </cell>
          <cell r="B541" t="str">
            <v>390</v>
          </cell>
          <cell r="D541">
            <v>2399645.17</v>
          </cell>
          <cell r="F541" t="str">
            <v>390WYU</v>
          </cell>
          <cell r="G541" t="str">
            <v>390</v>
          </cell>
          <cell r="I541">
            <v>2399645.17</v>
          </cell>
        </row>
        <row r="542">
          <cell r="A542" t="str">
            <v>391CA</v>
          </cell>
          <cell r="B542" t="str">
            <v>391</v>
          </cell>
          <cell r="D542">
            <v>227008.52499999999</v>
          </cell>
          <cell r="F542" t="str">
            <v>391CA</v>
          </cell>
          <cell r="G542" t="str">
            <v>391</v>
          </cell>
          <cell r="I542">
            <v>227008.52499999999</v>
          </cell>
        </row>
        <row r="543">
          <cell r="A543" t="str">
            <v>391CN</v>
          </cell>
          <cell r="B543" t="str">
            <v>391</v>
          </cell>
          <cell r="D543">
            <v>8237244.7249999996</v>
          </cell>
          <cell r="F543" t="str">
            <v>391CN</v>
          </cell>
          <cell r="G543" t="str">
            <v>391</v>
          </cell>
          <cell r="I543">
            <v>8237244.7249999996</v>
          </cell>
        </row>
        <row r="544">
          <cell r="A544" t="str">
            <v>391DGP</v>
          </cell>
          <cell r="B544" t="str">
            <v>391</v>
          </cell>
          <cell r="D544">
            <v>522.82500000000005</v>
          </cell>
          <cell r="F544" t="str">
            <v>391DGP</v>
          </cell>
          <cell r="G544" t="str">
            <v>391</v>
          </cell>
          <cell r="I544">
            <v>522.82500000000005</v>
          </cell>
        </row>
        <row r="545">
          <cell r="A545" t="str">
            <v>391DGU</v>
          </cell>
          <cell r="B545" t="str">
            <v>391</v>
          </cell>
          <cell r="D545">
            <v>5295.12</v>
          </cell>
          <cell r="F545" t="str">
            <v>391DGU</v>
          </cell>
          <cell r="G545" t="str">
            <v>391</v>
          </cell>
          <cell r="I545">
            <v>5295.12</v>
          </cell>
        </row>
        <row r="546">
          <cell r="A546" t="str">
            <v>391ID</v>
          </cell>
          <cell r="B546" t="str">
            <v>391</v>
          </cell>
          <cell r="D546">
            <v>743424.79</v>
          </cell>
          <cell r="F546" t="str">
            <v>391ID</v>
          </cell>
          <cell r="G546" t="str">
            <v>391</v>
          </cell>
          <cell r="I546">
            <v>743424.79</v>
          </cell>
        </row>
        <row r="547">
          <cell r="A547" t="str">
            <v>391OR</v>
          </cell>
          <cell r="B547" t="str">
            <v>391</v>
          </cell>
          <cell r="D547">
            <v>3215354.0350000001</v>
          </cell>
          <cell r="F547" t="str">
            <v>391OR</v>
          </cell>
          <cell r="G547" t="str">
            <v>391</v>
          </cell>
          <cell r="I547">
            <v>3215354.0350000001</v>
          </cell>
        </row>
        <row r="548">
          <cell r="A548" t="str">
            <v>391SE</v>
          </cell>
          <cell r="B548" t="str">
            <v>391</v>
          </cell>
          <cell r="D548">
            <v>74096.22</v>
          </cell>
          <cell r="F548" t="str">
            <v>391SE</v>
          </cell>
          <cell r="G548" t="str">
            <v>391</v>
          </cell>
          <cell r="I548">
            <v>74096.22</v>
          </cell>
        </row>
        <row r="549">
          <cell r="A549" t="str">
            <v>391SG</v>
          </cell>
          <cell r="B549" t="str">
            <v>391</v>
          </cell>
          <cell r="D549">
            <v>4707440.90499999</v>
          </cell>
          <cell r="F549" t="str">
            <v>391SG</v>
          </cell>
          <cell r="G549" t="str">
            <v>391</v>
          </cell>
          <cell r="I549">
            <v>4707440.90499999</v>
          </cell>
        </row>
        <row r="550">
          <cell r="A550" t="str">
            <v>391SO</v>
          </cell>
          <cell r="B550" t="str">
            <v>391</v>
          </cell>
          <cell r="D550">
            <v>52935534.239999898</v>
          </cell>
          <cell r="F550" t="str">
            <v>391SO</v>
          </cell>
          <cell r="G550" t="str">
            <v>391</v>
          </cell>
          <cell r="I550">
            <v>52935534.239999898</v>
          </cell>
        </row>
        <row r="551">
          <cell r="A551" t="str">
            <v>391SSGCH</v>
          </cell>
          <cell r="B551" t="str">
            <v>391</v>
          </cell>
          <cell r="D551">
            <v>82042.464999999997</v>
          </cell>
          <cell r="F551" t="str">
            <v>391SSGCH</v>
          </cell>
          <cell r="G551" t="str">
            <v>391</v>
          </cell>
          <cell r="I551">
            <v>82042.464999999997</v>
          </cell>
        </row>
        <row r="552">
          <cell r="A552" t="str">
            <v>391UT</v>
          </cell>
          <cell r="B552" t="str">
            <v>391</v>
          </cell>
          <cell r="D552">
            <v>2499887.34</v>
          </cell>
          <cell r="F552" t="str">
            <v>391UT</v>
          </cell>
          <cell r="G552" t="str">
            <v>391</v>
          </cell>
          <cell r="I552">
            <v>2499887.34</v>
          </cell>
        </row>
        <row r="553">
          <cell r="A553" t="str">
            <v>391WA</v>
          </cell>
          <cell r="B553" t="str">
            <v>391</v>
          </cell>
          <cell r="D553">
            <v>1329756.1950000001</v>
          </cell>
          <cell r="F553" t="str">
            <v>391WA</v>
          </cell>
          <cell r="G553" t="str">
            <v>391</v>
          </cell>
          <cell r="I553">
            <v>1329756.1950000001</v>
          </cell>
        </row>
        <row r="554">
          <cell r="A554" t="str">
            <v>391WYP</v>
          </cell>
          <cell r="B554" t="str">
            <v>391</v>
          </cell>
          <cell r="D554">
            <v>2662318.8050000002</v>
          </cell>
          <cell r="F554" t="str">
            <v>391WYP</v>
          </cell>
          <cell r="G554" t="str">
            <v>391</v>
          </cell>
          <cell r="I554">
            <v>2662318.8050000002</v>
          </cell>
        </row>
        <row r="555">
          <cell r="A555" t="str">
            <v>391WYU</v>
          </cell>
          <cell r="B555" t="str">
            <v>391</v>
          </cell>
          <cell r="D555">
            <v>102456.47</v>
          </cell>
          <cell r="F555" t="str">
            <v>391WYU</v>
          </cell>
          <cell r="G555" t="str">
            <v>391</v>
          </cell>
          <cell r="I555">
            <v>102456.47</v>
          </cell>
        </row>
        <row r="556">
          <cell r="A556" t="str">
            <v>392CA</v>
          </cell>
          <cell r="B556" t="str">
            <v>392</v>
          </cell>
          <cell r="D556">
            <v>1810663.59</v>
          </cell>
          <cell r="F556" t="str">
            <v>392CA</v>
          </cell>
          <cell r="G556" t="str">
            <v>392</v>
          </cell>
          <cell r="I556">
            <v>1810663.59</v>
          </cell>
        </row>
        <row r="557">
          <cell r="A557" t="str">
            <v>392DGP</v>
          </cell>
          <cell r="B557" t="str">
            <v>392</v>
          </cell>
          <cell r="D557">
            <v>120285.85</v>
          </cell>
          <cell r="F557" t="str">
            <v>392DGP</v>
          </cell>
          <cell r="G557" t="str">
            <v>392</v>
          </cell>
          <cell r="I557">
            <v>120285.85</v>
          </cell>
        </row>
        <row r="558">
          <cell r="A558" t="str">
            <v>392DGU</v>
          </cell>
          <cell r="B558" t="str">
            <v>392</v>
          </cell>
          <cell r="D558">
            <v>812558.005</v>
          </cell>
          <cell r="F558" t="str">
            <v>392DGU</v>
          </cell>
          <cell r="G558" t="str">
            <v>392</v>
          </cell>
          <cell r="I558">
            <v>812558.005</v>
          </cell>
        </row>
        <row r="559">
          <cell r="A559" t="str">
            <v>392ID</v>
          </cell>
          <cell r="B559" t="str">
            <v>392</v>
          </cell>
          <cell r="D559">
            <v>5072868.2549999999</v>
          </cell>
          <cell r="F559" t="str">
            <v>392ID</v>
          </cell>
          <cell r="G559" t="str">
            <v>392</v>
          </cell>
          <cell r="I559">
            <v>5072868.2549999999</v>
          </cell>
        </row>
        <row r="560">
          <cell r="A560" t="str">
            <v>392OR</v>
          </cell>
          <cell r="B560" t="str">
            <v>392</v>
          </cell>
          <cell r="D560">
            <v>21152048.699999899</v>
          </cell>
          <cell r="F560" t="str">
            <v>392OR</v>
          </cell>
          <cell r="G560" t="str">
            <v>392</v>
          </cell>
          <cell r="I560">
            <v>21152048.699999899</v>
          </cell>
        </row>
        <row r="561">
          <cell r="A561" t="str">
            <v>392SE</v>
          </cell>
          <cell r="B561" t="str">
            <v>392</v>
          </cell>
          <cell r="D561">
            <v>404148</v>
          </cell>
          <cell r="F561" t="str">
            <v>392SE</v>
          </cell>
          <cell r="G561" t="str">
            <v>392</v>
          </cell>
          <cell r="I561">
            <v>404148</v>
          </cell>
        </row>
        <row r="562">
          <cell r="A562" t="str">
            <v>392SG</v>
          </cell>
          <cell r="B562" t="str">
            <v>392</v>
          </cell>
          <cell r="D562">
            <v>17396174.75</v>
          </cell>
          <cell r="F562" t="str">
            <v>392SG</v>
          </cell>
          <cell r="G562" t="str">
            <v>392</v>
          </cell>
          <cell r="I562">
            <v>17396174.75</v>
          </cell>
        </row>
        <row r="563">
          <cell r="A563" t="str">
            <v>392SO</v>
          </cell>
          <cell r="B563" t="str">
            <v>392</v>
          </cell>
          <cell r="D563">
            <v>7611971.8899999997</v>
          </cell>
          <cell r="F563" t="str">
            <v>392SO</v>
          </cell>
          <cell r="G563" t="str">
            <v>392</v>
          </cell>
          <cell r="I563">
            <v>7611971.8899999997</v>
          </cell>
        </row>
        <row r="564">
          <cell r="A564" t="str">
            <v>392SSGCH</v>
          </cell>
          <cell r="B564" t="str">
            <v>392</v>
          </cell>
          <cell r="D564">
            <v>343984</v>
          </cell>
          <cell r="F564" t="str">
            <v>392SSGCH</v>
          </cell>
          <cell r="G564" t="str">
            <v>392</v>
          </cell>
          <cell r="I564">
            <v>343984</v>
          </cell>
        </row>
        <row r="565">
          <cell r="A565" t="str">
            <v>392SSGCT</v>
          </cell>
          <cell r="B565" t="str">
            <v>392</v>
          </cell>
          <cell r="D565">
            <v>44655.09</v>
          </cell>
          <cell r="F565" t="str">
            <v>392SSGCT</v>
          </cell>
          <cell r="G565" t="str">
            <v>392</v>
          </cell>
          <cell r="I565">
            <v>44655.09</v>
          </cell>
        </row>
        <row r="566">
          <cell r="A566" t="str">
            <v>392UT</v>
          </cell>
          <cell r="B566" t="str">
            <v>392</v>
          </cell>
          <cell r="D566">
            <v>31297678.355</v>
          </cell>
          <cell r="F566" t="str">
            <v>392UT</v>
          </cell>
          <cell r="G566" t="str">
            <v>392</v>
          </cell>
          <cell r="I566">
            <v>31297678.355</v>
          </cell>
        </row>
        <row r="567">
          <cell r="A567" t="str">
            <v>392WA</v>
          </cell>
          <cell r="B567" t="str">
            <v>392</v>
          </cell>
          <cell r="D567">
            <v>4796659.1749999998</v>
          </cell>
          <cell r="F567" t="str">
            <v>392WA</v>
          </cell>
          <cell r="G567" t="str">
            <v>392</v>
          </cell>
          <cell r="I567">
            <v>4796659.1749999998</v>
          </cell>
        </row>
        <row r="568">
          <cell r="A568" t="str">
            <v>392WYP</v>
          </cell>
          <cell r="B568" t="str">
            <v>392</v>
          </cell>
          <cell r="D568">
            <v>7804099.29</v>
          </cell>
          <cell r="F568" t="str">
            <v>392WYP</v>
          </cell>
          <cell r="G568" t="str">
            <v>392</v>
          </cell>
          <cell r="I568">
            <v>7804099.29</v>
          </cell>
        </row>
        <row r="569">
          <cell r="A569" t="str">
            <v>392WYU</v>
          </cell>
          <cell r="B569" t="str">
            <v>392</v>
          </cell>
          <cell r="D569">
            <v>1485801.3149999999</v>
          </cell>
          <cell r="F569" t="str">
            <v>392WYU</v>
          </cell>
          <cell r="G569" t="str">
            <v>392</v>
          </cell>
          <cell r="I569">
            <v>1485801.3149999999</v>
          </cell>
        </row>
        <row r="570">
          <cell r="A570" t="str">
            <v>393CA</v>
          </cell>
          <cell r="B570" t="str">
            <v>393</v>
          </cell>
          <cell r="D570">
            <v>190392.69500000001</v>
          </cell>
          <cell r="F570" t="str">
            <v>393CA</v>
          </cell>
          <cell r="G570" t="str">
            <v>393</v>
          </cell>
          <cell r="I570">
            <v>190392.69500000001</v>
          </cell>
        </row>
        <row r="571">
          <cell r="A571" t="str">
            <v>393DGP</v>
          </cell>
          <cell r="B571" t="str">
            <v>393</v>
          </cell>
          <cell r="D571">
            <v>89090.55</v>
          </cell>
          <cell r="F571" t="str">
            <v>393DGP</v>
          </cell>
          <cell r="G571" t="str">
            <v>393</v>
          </cell>
          <cell r="I571">
            <v>89090.55</v>
          </cell>
        </row>
        <row r="572">
          <cell r="A572" t="str">
            <v>393DGU</v>
          </cell>
          <cell r="B572" t="str">
            <v>393</v>
          </cell>
          <cell r="D572">
            <v>314167.505</v>
          </cell>
          <cell r="F572" t="str">
            <v>393DGU</v>
          </cell>
          <cell r="G572" t="str">
            <v>393</v>
          </cell>
          <cell r="I572">
            <v>314167.505</v>
          </cell>
        </row>
        <row r="573">
          <cell r="A573" t="str">
            <v>393ID</v>
          </cell>
          <cell r="B573" t="str">
            <v>393</v>
          </cell>
          <cell r="D573">
            <v>465393.15500000003</v>
          </cell>
          <cell r="F573" t="str">
            <v>393ID</v>
          </cell>
          <cell r="G573" t="str">
            <v>393</v>
          </cell>
          <cell r="I573">
            <v>465393.15500000003</v>
          </cell>
        </row>
        <row r="574">
          <cell r="A574" t="str">
            <v>393OR</v>
          </cell>
          <cell r="B574" t="str">
            <v>393</v>
          </cell>
          <cell r="D574">
            <v>2619229.4300000002</v>
          </cell>
          <cell r="F574" t="str">
            <v>393OR</v>
          </cell>
          <cell r="G574" t="str">
            <v>393</v>
          </cell>
          <cell r="I574">
            <v>2619229.4300000002</v>
          </cell>
        </row>
        <row r="575">
          <cell r="A575" t="str">
            <v>393SG</v>
          </cell>
          <cell r="B575" t="str">
            <v>393</v>
          </cell>
          <cell r="D575">
            <v>4094523.55</v>
          </cell>
          <cell r="F575" t="str">
            <v>393SG</v>
          </cell>
          <cell r="G575" t="str">
            <v>393</v>
          </cell>
          <cell r="I575">
            <v>4094523.55</v>
          </cell>
        </row>
        <row r="576">
          <cell r="A576" t="str">
            <v>393SO</v>
          </cell>
          <cell r="B576" t="str">
            <v>393</v>
          </cell>
          <cell r="D576">
            <v>344457.13500000001</v>
          </cell>
          <cell r="F576" t="str">
            <v>393SO</v>
          </cell>
          <cell r="G576" t="str">
            <v>393</v>
          </cell>
          <cell r="I576">
            <v>344457.13500000001</v>
          </cell>
        </row>
        <row r="577">
          <cell r="A577" t="str">
            <v>393SSGCT</v>
          </cell>
          <cell r="B577" t="str">
            <v>393</v>
          </cell>
          <cell r="D577">
            <v>53970.76</v>
          </cell>
          <cell r="F577" t="str">
            <v>393SSGCT</v>
          </cell>
          <cell r="G577" t="str">
            <v>393</v>
          </cell>
          <cell r="I577">
            <v>53970.76</v>
          </cell>
        </row>
        <row r="578">
          <cell r="A578" t="str">
            <v>393UT</v>
          </cell>
          <cell r="B578" t="str">
            <v>393</v>
          </cell>
          <cell r="D578">
            <v>3502972.105</v>
          </cell>
          <cell r="F578" t="str">
            <v>393UT</v>
          </cell>
          <cell r="G578" t="str">
            <v>393</v>
          </cell>
          <cell r="I578">
            <v>3502972.105</v>
          </cell>
        </row>
        <row r="579">
          <cell r="A579" t="str">
            <v>393WA</v>
          </cell>
          <cell r="B579" t="str">
            <v>393</v>
          </cell>
          <cell r="D579">
            <v>570995.84499999997</v>
          </cell>
          <cell r="F579" t="str">
            <v>393WA</v>
          </cell>
          <cell r="G579" t="str">
            <v>393</v>
          </cell>
          <cell r="I579">
            <v>570995.84499999997</v>
          </cell>
        </row>
        <row r="580">
          <cell r="A580" t="str">
            <v>393WYP</v>
          </cell>
          <cell r="B580" t="str">
            <v>393</v>
          </cell>
          <cell r="D580">
            <v>1060106.5900000001</v>
          </cell>
          <cell r="F580" t="str">
            <v>393WYP</v>
          </cell>
          <cell r="G580" t="str">
            <v>393</v>
          </cell>
          <cell r="I580">
            <v>1060106.5900000001</v>
          </cell>
        </row>
        <row r="581">
          <cell r="A581" t="str">
            <v>393WYU</v>
          </cell>
          <cell r="B581" t="str">
            <v>393</v>
          </cell>
          <cell r="D581">
            <v>103337.83</v>
          </cell>
          <cell r="F581" t="str">
            <v>393WYU</v>
          </cell>
          <cell r="G581" t="str">
            <v>393</v>
          </cell>
          <cell r="I581">
            <v>103337.83</v>
          </cell>
        </row>
        <row r="582">
          <cell r="A582" t="str">
            <v>394CA</v>
          </cell>
          <cell r="B582" t="str">
            <v>394</v>
          </cell>
          <cell r="D582">
            <v>736731.02500000002</v>
          </cell>
          <cell r="F582" t="str">
            <v>394CA</v>
          </cell>
          <cell r="G582" t="str">
            <v>394</v>
          </cell>
          <cell r="I582">
            <v>736731.02500000002</v>
          </cell>
        </row>
        <row r="583">
          <cell r="A583" t="str">
            <v>394DGP</v>
          </cell>
          <cell r="B583" t="str">
            <v>394</v>
          </cell>
          <cell r="D583">
            <v>1443355.325</v>
          </cell>
          <cell r="F583" t="str">
            <v>394DGP</v>
          </cell>
          <cell r="G583" t="str">
            <v>394</v>
          </cell>
          <cell r="I583">
            <v>1443355.325</v>
          </cell>
        </row>
        <row r="584">
          <cell r="A584" t="str">
            <v>394DGU</v>
          </cell>
          <cell r="B584" t="str">
            <v>394</v>
          </cell>
          <cell r="D584">
            <v>1343744.76</v>
          </cell>
          <cell r="F584" t="str">
            <v>394DGU</v>
          </cell>
          <cell r="G584" t="str">
            <v>394</v>
          </cell>
          <cell r="I584">
            <v>1343744.76</v>
          </cell>
        </row>
        <row r="585">
          <cell r="A585" t="str">
            <v>394ID</v>
          </cell>
          <cell r="B585" t="str">
            <v>394</v>
          </cell>
          <cell r="D585">
            <v>1773071.19</v>
          </cell>
          <cell r="F585" t="str">
            <v>394ID</v>
          </cell>
          <cell r="G585" t="str">
            <v>394</v>
          </cell>
          <cell r="I585">
            <v>1773071.19</v>
          </cell>
        </row>
        <row r="586">
          <cell r="A586" t="str">
            <v>394OR</v>
          </cell>
          <cell r="B586" t="str">
            <v>394</v>
          </cell>
          <cell r="D586">
            <v>10187979.9699999</v>
          </cell>
          <cell r="F586" t="str">
            <v>394OR</v>
          </cell>
          <cell r="G586" t="str">
            <v>394</v>
          </cell>
          <cell r="I586">
            <v>10187979.9699999</v>
          </cell>
        </row>
        <row r="587">
          <cell r="A587" t="str">
            <v>394SE</v>
          </cell>
          <cell r="B587" t="str">
            <v>394</v>
          </cell>
          <cell r="D587">
            <v>7106.36</v>
          </cell>
          <cell r="F587" t="str">
            <v>394SE</v>
          </cell>
          <cell r="G587" t="str">
            <v>394</v>
          </cell>
          <cell r="I587">
            <v>7106.36</v>
          </cell>
        </row>
        <row r="588">
          <cell r="A588" t="str">
            <v>394SG</v>
          </cell>
          <cell r="B588" t="str">
            <v>394</v>
          </cell>
          <cell r="D588">
            <v>20739540.739999998</v>
          </cell>
          <cell r="F588" t="str">
            <v>394SG</v>
          </cell>
          <cell r="G588" t="str">
            <v>394</v>
          </cell>
          <cell r="I588">
            <v>20739540.739999998</v>
          </cell>
        </row>
        <row r="589">
          <cell r="A589" t="str">
            <v>394SO</v>
          </cell>
          <cell r="B589" t="str">
            <v>394</v>
          </cell>
          <cell r="D589">
            <v>3871540.8849999998</v>
          </cell>
          <cell r="F589" t="str">
            <v>394SO</v>
          </cell>
          <cell r="G589" t="str">
            <v>394</v>
          </cell>
          <cell r="I589">
            <v>3871540.8849999998</v>
          </cell>
        </row>
        <row r="590">
          <cell r="A590" t="str">
            <v>394SSGCH</v>
          </cell>
          <cell r="B590" t="str">
            <v>394</v>
          </cell>
          <cell r="D590">
            <v>1682328.5</v>
          </cell>
          <cell r="F590" t="str">
            <v>394SSGCH</v>
          </cell>
          <cell r="G590" t="str">
            <v>394</v>
          </cell>
          <cell r="I590">
            <v>1682328.5</v>
          </cell>
        </row>
        <row r="591">
          <cell r="A591" t="str">
            <v>394SSGCT</v>
          </cell>
          <cell r="B591" t="str">
            <v>394</v>
          </cell>
          <cell r="D591">
            <v>89913.38</v>
          </cell>
          <cell r="F591" t="str">
            <v>394SSGCT</v>
          </cell>
          <cell r="G591" t="str">
            <v>394</v>
          </cell>
          <cell r="I591">
            <v>89913.38</v>
          </cell>
        </row>
        <row r="592">
          <cell r="A592" t="str">
            <v>394UT</v>
          </cell>
          <cell r="B592" t="str">
            <v>394</v>
          </cell>
          <cell r="D592">
            <v>12003720.3449999</v>
          </cell>
          <cell r="F592" t="str">
            <v>394UT</v>
          </cell>
          <cell r="G592" t="str">
            <v>394</v>
          </cell>
          <cell r="I592">
            <v>12003720.3449999</v>
          </cell>
        </row>
        <row r="593">
          <cell r="A593" t="str">
            <v>394WA</v>
          </cell>
          <cell r="B593" t="str">
            <v>394</v>
          </cell>
          <cell r="D593">
            <v>2602420.19</v>
          </cell>
          <cell r="F593" t="str">
            <v>394WA</v>
          </cell>
          <cell r="G593" t="str">
            <v>394</v>
          </cell>
          <cell r="I593">
            <v>2602420.19</v>
          </cell>
        </row>
        <row r="594">
          <cell r="A594" t="str">
            <v>394WYP</v>
          </cell>
          <cell r="B594" t="str">
            <v>394</v>
          </cell>
          <cell r="D594">
            <v>3751601.2149999999</v>
          </cell>
          <cell r="F594" t="str">
            <v>394WYP</v>
          </cell>
          <cell r="G594" t="str">
            <v>394</v>
          </cell>
          <cell r="I594">
            <v>3751601.2149999999</v>
          </cell>
        </row>
        <row r="595">
          <cell r="A595" t="str">
            <v>394WYU</v>
          </cell>
          <cell r="B595" t="str">
            <v>394</v>
          </cell>
          <cell r="D595">
            <v>539332.31499999994</v>
          </cell>
          <cell r="F595" t="str">
            <v>394WYU</v>
          </cell>
          <cell r="G595" t="str">
            <v>394</v>
          </cell>
          <cell r="I595">
            <v>539332.31499999994</v>
          </cell>
        </row>
        <row r="596">
          <cell r="A596" t="str">
            <v>395CA</v>
          </cell>
          <cell r="B596" t="str">
            <v>395</v>
          </cell>
          <cell r="D596">
            <v>422915.47</v>
          </cell>
          <cell r="F596" t="str">
            <v>395CA</v>
          </cell>
          <cell r="G596" t="str">
            <v>395</v>
          </cell>
          <cell r="I596">
            <v>422915.47</v>
          </cell>
        </row>
        <row r="597">
          <cell r="A597" t="str">
            <v>395DGP</v>
          </cell>
          <cell r="B597" t="str">
            <v>395</v>
          </cell>
          <cell r="D597">
            <v>1517.68</v>
          </cell>
          <cell r="F597" t="str">
            <v>395DGP</v>
          </cell>
          <cell r="G597" t="str">
            <v>395</v>
          </cell>
          <cell r="I597">
            <v>1517.68</v>
          </cell>
        </row>
        <row r="598">
          <cell r="A598" t="str">
            <v>395DGU</v>
          </cell>
          <cell r="B598" t="str">
            <v>395</v>
          </cell>
          <cell r="D598">
            <v>5370.69</v>
          </cell>
          <cell r="F598" t="str">
            <v>395DGU</v>
          </cell>
          <cell r="G598" t="str">
            <v>395</v>
          </cell>
          <cell r="I598">
            <v>5370.69</v>
          </cell>
        </row>
        <row r="599">
          <cell r="A599" t="str">
            <v>395ID</v>
          </cell>
          <cell r="B599" t="str">
            <v>395</v>
          </cell>
          <cell r="D599">
            <v>1302053.55</v>
          </cell>
          <cell r="F599" t="str">
            <v>395ID</v>
          </cell>
          <cell r="G599" t="str">
            <v>395</v>
          </cell>
          <cell r="I599">
            <v>1302053.55</v>
          </cell>
        </row>
        <row r="600">
          <cell r="A600" t="str">
            <v>395OR</v>
          </cell>
          <cell r="B600" t="str">
            <v>395</v>
          </cell>
          <cell r="D600">
            <v>9626933.6299999896</v>
          </cell>
          <cell r="F600" t="str">
            <v>395OR</v>
          </cell>
          <cell r="G600" t="str">
            <v>395</v>
          </cell>
          <cell r="I600">
            <v>9626933.6299999896</v>
          </cell>
        </row>
        <row r="601">
          <cell r="A601" t="str">
            <v>395SE</v>
          </cell>
          <cell r="B601" t="str">
            <v>395</v>
          </cell>
          <cell r="D601">
            <v>7593.35</v>
          </cell>
          <cell r="F601" t="str">
            <v>395SE</v>
          </cell>
          <cell r="G601" t="str">
            <v>395</v>
          </cell>
          <cell r="I601">
            <v>7593.35</v>
          </cell>
        </row>
        <row r="602">
          <cell r="A602" t="str">
            <v>395SG</v>
          </cell>
          <cell r="B602" t="str">
            <v>395</v>
          </cell>
          <cell r="D602">
            <v>6284108.8049999997</v>
          </cell>
          <cell r="F602" t="str">
            <v>395SG</v>
          </cell>
          <cell r="G602" t="str">
            <v>395</v>
          </cell>
          <cell r="I602">
            <v>6284108.8049999997</v>
          </cell>
        </row>
        <row r="603">
          <cell r="A603" t="str">
            <v>395SO</v>
          </cell>
          <cell r="B603" t="str">
            <v>395</v>
          </cell>
          <cell r="D603">
            <v>5347268.2149999999</v>
          </cell>
          <cell r="F603" t="str">
            <v>395SO</v>
          </cell>
          <cell r="G603" t="str">
            <v>395</v>
          </cell>
          <cell r="I603">
            <v>5347268.2149999999</v>
          </cell>
        </row>
        <row r="604">
          <cell r="A604" t="str">
            <v>395SSGCH</v>
          </cell>
          <cell r="B604" t="str">
            <v>395</v>
          </cell>
          <cell r="D604">
            <v>253000.61</v>
          </cell>
          <cell r="F604" t="str">
            <v>395SSGCH</v>
          </cell>
          <cell r="G604" t="str">
            <v>395</v>
          </cell>
          <cell r="I604">
            <v>253000.61</v>
          </cell>
        </row>
        <row r="605">
          <cell r="A605" t="str">
            <v>395SSGCT</v>
          </cell>
          <cell r="B605" t="str">
            <v>395</v>
          </cell>
          <cell r="D605">
            <v>14021.51</v>
          </cell>
          <cell r="F605" t="str">
            <v>395SSGCT</v>
          </cell>
          <cell r="G605" t="str">
            <v>395</v>
          </cell>
          <cell r="I605">
            <v>14021.51</v>
          </cell>
        </row>
        <row r="606">
          <cell r="A606" t="str">
            <v>395UT</v>
          </cell>
          <cell r="B606" t="str">
            <v>395</v>
          </cell>
          <cell r="D606">
            <v>7138536.5499999998</v>
          </cell>
          <cell r="F606" t="str">
            <v>395UT</v>
          </cell>
          <cell r="G606" t="str">
            <v>395</v>
          </cell>
          <cell r="I606">
            <v>7138536.5499999998</v>
          </cell>
        </row>
        <row r="607">
          <cell r="A607" t="str">
            <v>395WA</v>
          </cell>
          <cell r="B607" t="str">
            <v>395</v>
          </cell>
          <cell r="D607">
            <v>1926519.48</v>
          </cell>
          <cell r="F607" t="str">
            <v>395WA</v>
          </cell>
          <cell r="G607" t="str">
            <v>395</v>
          </cell>
          <cell r="I607">
            <v>1926519.48</v>
          </cell>
        </row>
        <row r="608">
          <cell r="A608" t="str">
            <v>395WYP</v>
          </cell>
          <cell r="B608" t="str">
            <v>395</v>
          </cell>
          <cell r="D608">
            <v>2990207.33</v>
          </cell>
          <cell r="F608" t="str">
            <v>395WYP</v>
          </cell>
          <cell r="G608" t="str">
            <v>395</v>
          </cell>
          <cell r="I608">
            <v>2990207.33</v>
          </cell>
        </row>
        <row r="609">
          <cell r="A609" t="str">
            <v>395WYU</v>
          </cell>
          <cell r="B609" t="str">
            <v>395</v>
          </cell>
          <cell r="D609">
            <v>614633.91500000004</v>
          </cell>
          <cell r="F609" t="str">
            <v>395WYU</v>
          </cell>
          <cell r="G609" t="str">
            <v>395</v>
          </cell>
          <cell r="I609">
            <v>614633.91500000004</v>
          </cell>
        </row>
        <row r="610">
          <cell r="A610" t="str">
            <v>396CA</v>
          </cell>
          <cell r="B610" t="str">
            <v>396</v>
          </cell>
          <cell r="D610">
            <v>3685376.415</v>
          </cell>
          <cell r="F610" t="str">
            <v>396CA</v>
          </cell>
          <cell r="G610" t="str">
            <v>396</v>
          </cell>
          <cell r="I610">
            <v>3685376.415</v>
          </cell>
        </row>
        <row r="611">
          <cell r="A611" t="str">
            <v>396DGP</v>
          </cell>
          <cell r="B611" t="str">
            <v>396</v>
          </cell>
          <cell r="D611">
            <v>845108.12</v>
          </cell>
          <cell r="F611" t="str">
            <v>396DGP</v>
          </cell>
          <cell r="G611" t="str">
            <v>396</v>
          </cell>
          <cell r="I611">
            <v>845108.12</v>
          </cell>
        </row>
        <row r="612">
          <cell r="A612" t="str">
            <v>396DGU</v>
          </cell>
          <cell r="B612" t="str">
            <v>396</v>
          </cell>
          <cell r="D612">
            <v>1649348.615</v>
          </cell>
          <cell r="F612" t="str">
            <v>396DGU</v>
          </cell>
          <cell r="G612" t="str">
            <v>396</v>
          </cell>
          <cell r="I612">
            <v>1649348.615</v>
          </cell>
        </row>
        <row r="613">
          <cell r="A613" t="str">
            <v>396ID</v>
          </cell>
          <cell r="B613" t="str">
            <v>396</v>
          </cell>
          <cell r="D613">
            <v>7061378.8600000003</v>
          </cell>
          <cell r="F613" t="str">
            <v>396ID</v>
          </cell>
          <cell r="G613" t="str">
            <v>396</v>
          </cell>
          <cell r="I613">
            <v>7061378.8600000003</v>
          </cell>
        </row>
        <row r="614">
          <cell r="A614" t="str">
            <v>396OR</v>
          </cell>
          <cell r="B614" t="str">
            <v>396</v>
          </cell>
          <cell r="D614">
            <v>28328127.445</v>
          </cell>
          <cell r="F614" t="str">
            <v>396OR</v>
          </cell>
          <cell r="G614" t="str">
            <v>396</v>
          </cell>
          <cell r="I614">
            <v>28328127.445</v>
          </cell>
        </row>
        <row r="615">
          <cell r="A615" t="str">
            <v>396SE</v>
          </cell>
          <cell r="B615" t="str">
            <v>396</v>
          </cell>
          <cell r="D615">
            <v>59427.125</v>
          </cell>
          <cell r="F615" t="str">
            <v>396SE</v>
          </cell>
          <cell r="G615" t="str">
            <v>396</v>
          </cell>
          <cell r="I615">
            <v>59427.125</v>
          </cell>
        </row>
        <row r="616">
          <cell r="A616" t="str">
            <v>396SG</v>
          </cell>
          <cell r="B616" t="str">
            <v>396</v>
          </cell>
          <cell r="D616">
            <v>31072993.670000002</v>
          </cell>
          <cell r="F616" t="str">
            <v>396SG</v>
          </cell>
          <cell r="G616" t="str">
            <v>396</v>
          </cell>
          <cell r="I616">
            <v>31072993.670000002</v>
          </cell>
        </row>
        <row r="617">
          <cell r="A617" t="str">
            <v>396SO</v>
          </cell>
          <cell r="B617" t="str">
            <v>396</v>
          </cell>
          <cell r="D617">
            <v>1274031.1100000001</v>
          </cell>
          <cell r="F617" t="str">
            <v>396SO</v>
          </cell>
          <cell r="G617" t="str">
            <v>396</v>
          </cell>
          <cell r="I617">
            <v>1274031.1100000001</v>
          </cell>
        </row>
        <row r="618">
          <cell r="A618" t="str">
            <v>396SSGCH</v>
          </cell>
          <cell r="B618" t="str">
            <v>396</v>
          </cell>
          <cell r="D618">
            <v>999837.19</v>
          </cell>
          <cell r="F618" t="str">
            <v>396SSGCH</v>
          </cell>
          <cell r="G618" t="str">
            <v>396</v>
          </cell>
          <cell r="I618">
            <v>999837.19</v>
          </cell>
        </row>
        <row r="619">
          <cell r="A619" t="str">
            <v>396UT</v>
          </cell>
          <cell r="B619" t="str">
            <v>396</v>
          </cell>
          <cell r="D619">
            <v>35518160.530000001</v>
          </cell>
          <cell r="F619" t="str">
            <v>396UT</v>
          </cell>
          <cell r="G619" t="str">
            <v>396</v>
          </cell>
          <cell r="I619">
            <v>35518160.530000001</v>
          </cell>
        </row>
        <row r="620">
          <cell r="A620" t="str">
            <v>396WA</v>
          </cell>
          <cell r="B620" t="str">
            <v>396</v>
          </cell>
          <cell r="D620">
            <v>6843139.2099999897</v>
          </cell>
          <cell r="F620" t="str">
            <v>396WA</v>
          </cell>
          <cell r="G620" t="str">
            <v>396</v>
          </cell>
          <cell r="I620">
            <v>6843139.2099999897</v>
          </cell>
        </row>
        <row r="621">
          <cell r="A621" t="str">
            <v>396WYP</v>
          </cell>
          <cell r="B621" t="str">
            <v>396</v>
          </cell>
          <cell r="D621">
            <v>10326275.0149999</v>
          </cell>
          <cell r="F621" t="str">
            <v>396WYP</v>
          </cell>
          <cell r="G621" t="str">
            <v>396</v>
          </cell>
          <cell r="I621">
            <v>10326275.0149999</v>
          </cell>
        </row>
        <row r="622">
          <cell r="A622" t="str">
            <v>396WYU</v>
          </cell>
          <cell r="B622" t="str">
            <v>396</v>
          </cell>
          <cell r="D622">
            <v>2870412.8</v>
          </cell>
          <cell r="F622" t="str">
            <v>396WYU</v>
          </cell>
          <cell r="G622" t="str">
            <v>396</v>
          </cell>
          <cell r="I622">
            <v>2870412.8</v>
          </cell>
        </row>
        <row r="623">
          <cell r="A623" t="str">
            <v>397CA</v>
          </cell>
          <cell r="B623" t="str">
            <v>397</v>
          </cell>
          <cell r="D623">
            <v>2791810.395</v>
          </cell>
          <cell r="F623" t="str">
            <v>397CA</v>
          </cell>
          <cell r="G623" t="str">
            <v>397</v>
          </cell>
          <cell r="I623">
            <v>2791810.395</v>
          </cell>
        </row>
        <row r="624">
          <cell r="A624" t="str">
            <v>397CN</v>
          </cell>
          <cell r="B624" t="str">
            <v>397</v>
          </cell>
          <cell r="D624">
            <v>2955542.5150000001</v>
          </cell>
          <cell r="F624" t="str">
            <v>397CN</v>
          </cell>
          <cell r="G624" t="str">
            <v>397</v>
          </cell>
          <cell r="I624">
            <v>2955542.5150000001</v>
          </cell>
        </row>
        <row r="625">
          <cell r="A625" t="str">
            <v>397DGP</v>
          </cell>
          <cell r="B625" t="str">
            <v>397</v>
          </cell>
          <cell r="D625">
            <v>3122595.6850000001</v>
          </cell>
          <cell r="F625" t="str">
            <v>397DGP</v>
          </cell>
          <cell r="G625" t="str">
            <v>397</v>
          </cell>
          <cell r="I625">
            <v>3122595.6850000001</v>
          </cell>
        </row>
        <row r="626">
          <cell r="A626" t="str">
            <v>397DGU</v>
          </cell>
          <cell r="B626" t="str">
            <v>397</v>
          </cell>
          <cell r="D626">
            <v>5871080.6399999997</v>
          </cell>
          <cell r="F626" t="str">
            <v>397DGU</v>
          </cell>
          <cell r="G626" t="str">
            <v>397</v>
          </cell>
          <cell r="I626">
            <v>5871080.6399999997</v>
          </cell>
        </row>
        <row r="627">
          <cell r="A627" t="str">
            <v>397ID</v>
          </cell>
          <cell r="B627" t="str">
            <v>397</v>
          </cell>
          <cell r="D627">
            <v>5886633.4299999997</v>
          </cell>
          <cell r="F627" t="str">
            <v>397ID</v>
          </cell>
          <cell r="G627" t="str">
            <v>397</v>
          </cell>
          <cell r="I627">
            <v>5886633.4299999997</v>
          </cell>
        </row>
        <row r="628">
          <cell r="A628" t="str">
            <v>397OR</v>
          </cell>
          <cell r="B628" t="str">
            <v>397</v>
          </cell>
          <cell r="D628">
            <v>36281267.170000002</v>
          </cell>
          <cell r="F628" t="str">
            <v>397OR</v>
          </cell>
          <cell r="G628" t="str">
            <v>397</v>
          </cell>
          <cell r="I628">
            <v>36281267.170000002</v>
          </cell>
        </row>
        <row r="629">
          <cell r="A629" t="str">
            <v>397SE</v>
          </cell>
          <cell r="B629" t="str">
            <v>397</v>
          </cell>
          <cell r="D629">
            <v>120576.3</v>
          </cell>
          <cell r="F629" t="str">
            <v>397SE</v>
          </cell>
          <cell r="G629" t="str">
            <v>397</v>
          </cell>
          <cell r="I629">
            <v>120576.3</v>
          </cell>
        </row>
        <row r="630">
          <cell r="A630" t="str">
            <v>397SG</v>
          </cell>
          <cell r="B630" t="str">
            <v>397</v>
          </cell>
          <cell r="D630">
            <v>89403668.045000002</v>
          </cell>
          <cell r="F630" t="str">
            <v>397SG</v>
          </cell>
          <cell r="G630" t="str">
            <v>397</v>
          </cell>
          <cell r="I630">
            <v>89403668.045000002</v>
          </cell>
        </row>
        <row r="631">
          <cell r="A631" t="str">
            <v>397SO</v>
          </cell>
          <cell r="B631" t="str">
            <v>397</v>
          </cell>
          <cell r="D631">
            <v>53394041.825000003</v>
          </cell>
          <cell r="F631" t="str">
            <v>397SO</v>
          </cell>
          <cell r="G631" t="str">
            <v>397</v>
          </cell>
          <cell r="I631">
            <v>53394041.825000003</v>
          </cell>
        </row>
        <row r="632">
          <cell r="A632" t="str">
            <v>397SSGCH</v>
          </cell>
          <cell r="B632" t="str">
            <v>397</v>
          </cell>
          <cell r="D632">
            <v>871010.92</v>
          </cell>
          <cell r="F632" t="str">
            <v>397SSGCH</v>
          </cell>
          <cell r="G632" t="str">
            <v>397</v>
          </cell>
          <cell r="I632">
            <v>871010.92</v>
          </cell>
        </row>
        <row r="633">
          <cell r="A633" t="str">
            <v>397SSGCT</v>
          </cell>
          <cell r="B633" t="str">
            <v>397</v>
          </cell>
          <cell r="D633">
            <v>1590.16</v>
          </cell>
          <cell r="F633" t="str">
            <v>397SSGCT</v>
          </cell>
          <cell r="G633" t="str">
            <v>397</v>
          </cell>
          <cell r="I633">
            <v>1590.16</v>
          </cell>
        </row>
        <row r="634">
          <cell r="A634" t="str">
            <v>397UT</v>
          </cell>
          <cell r="B634" t="str">
            <v>397</v>
          </cell>
          <cell r="D634">
            <v>33074980.719999898</v>
          </cell>
          <cell r="F634" t="str">
            <v>397UT</v>
          </cell>
          <cell r="G634" t="str">
            <v>397</v>
          </cell>
          <cell r="I634">
            <v>33074980.719999898</v>
          </cell>
        </row>
        <row r="635">
          <cell r="A635" t="str">
            <v>397WA</v>
          </cell>
          <cell r="B635" t="str">
            <v>397</v>
          </cell>
          <cell r="D635">
            <v>9114420.0850000009</v>
          </cell>
          <cell r="F635" t="str">
            <v>397WA</v>
          </cell>
          <cell r="G635" t="str">
            <v>397</v>
          </cell>
          <cell r="I635">
            <v>9114420.0850000009</v>
          </cell>
        </row>
        <row r="636">
          <cell r="A636" t="str">
            <v>397WYP</v>
          </cell>
          <cell r="B636" t="str">
            <v>397</v>
          </cell>
          <cell r="D636">
            <v>16291586.199999901</v>
          </cell>
          <cell r="F636" t="str">
            <v>397WYP</v>
          </cell>
          <cell r="G636" t="str">
            <v>397</v>
          </cell>
          <cell r="I636">
            <v>16291586.199999901</v>
          </cell>
        </row>
        <row r="637">
          <cell r="A637" t="str">
            <v>397WYU</v>
          </cell>
          <cell r="B637" t="str">
            <v>397</v>
          </cell>
          <cell r="D637">
            <v>3455765.3250000002</v>
          </cell>
          <cell r="F637" t="str">
            <v>397WYU</v>
          </cell>
          <cell r="G637" t="str">
            <v>397</v>
          </cell>
          <cell r="I637">
            <v>3455765.3250000002</v>
          </cell>
        </row>
        <row r="638">
          <cell r="A638" t="str">
            <v>398CA</v>
          </cell>
          <cell r="B638" t="str">
            <v>398</v>
          </cell>
          <cell r="D638">
            <v>38843.894999999997</v>
          </cell>
          <cell r="F638" t="str">
            <v>398CA</v>
          </cell>
          <cell r="G638" t="str">
            <v>398</v>
          </cell>
          <cell r="I638">
            <v>38843.894999999997</v>
          </cell>
        </row>
        <row r="639">
          <cell r="A639" t="str">
            <v>398CN</v>
          </cell>
          <cell r="B639" t="str">
            <v>398</v>
          </cell>
          <cell r="D639">
            <v>210817.27</v>
          </cell>
          <cell r="F639" t="str">
            <v>398CN</v>
          </cell>
          <cell r="G639" t="str">
            <v>398</v>
          </cell>
          <cell r="I639">
            <v>210817.27</v>
          </cell>
        </row>
        <row r="640">
          <cell r="A640" t="str">
            <v>398ID</v>
          </cell>
          <cell r="B640" t="str">
            <v>398</v>
          </cell>
          <cell r="D640">
            <v>64352.46</v>
          </cell>
          <cell r="F640" t="str">
            <v>398ID</v>
          </cell>
          <cell r="G640" t="str">
            <v>398</v>
          </cell>
          <cell r="I640">
            <v>64352.46</v>
          </cell>
        </row>
        <row r="641">
          <cell r="A641" t="str">
            <v>398OR</v>
          </cell>
          <cell r="B641" t="str">
            <v>398</v>
          </cell>
          <cell r="D641">
            <v>649526.67000000004</v>
          </cell>
          <cell r="F641" t="str">
            <v>398OR</v>
          </cell>
          <cell r="G641" t="str">
            <v>398</v>
          </cell>
          <cell r="I641">
            <v>649526.67000000004</v>
          </cell>
        </row>
        <row r="642">
          <cell r="A642" t="str">
            <v>398SE</v>
          </cell>
          <cell r="B642" t="str">
            <v>398</v>
          </cell>
          <cell r="D642">
            <v>1667.75</v>
          </cell>
          <cell r="F642" t="str">
            <v>398SE</v>
          </cell>
          <cell r="G642" t="str">
            <v>398</v>
          </cell>
          <cell r="I642">
            <v>1667.75</v>
          </cell>
        </row>
        <row r="643">
          <cell r="A643" t="str">
            <v>398SG</v>
          </cell>
          <cell r="B643" t="str">
            <v>398</v>
          </cell>
          <cell r="D643">
            <v>1887176.55</v>
          </cell>
          <cell r="F643" t="str">
            <v>398SG</v>
          </cell>
          <cell r="G643" t="str">
            <v>398</v>
          </cell>
          <cell r="I643">
            <v>1887176.55</v>
          </cell>
        </row>
        <row r="644">
          <cell r="A644" t="str">
            <v>398SO</v>
          </cell>
          <cell r="B644" t="str">
            <v>398</v>
          </cell>
          <cell r="D644">
            <v>3100090.76</v>
          </cell>
          <cell r="F644" t="str">
            <v>398SO</v>
          </cell>
          <cell r="G644" t="str">
            <v>398</v>
          </cell>
          <cell r="I644">
            <v>3100090.76</v>
          </cell>
        </row>
        <row r="645">
          <cell r="A645" t="str">
            <v>398UT</v>
          </cell>
          <cell r="B645" t="str">
            <v>398</v>
          </cell>
          <cell r="D645">
            <v>402661.96500000003</v>
          </cell>
          <cell r="F645" t="str">
            <v>398UT</v>
          </cell>
          <cell r="G645" t="str">
            <v>398</v>
          </cell>
          <cell r="I645">
            <v>402661.96500000003</v>
          </cell>
        </row>
        <row r="646">
          <cell r="A646" t="str">
            <v>398WA</v>
          </cell>
          <cell r="B646" t="str">
            <v>398</v>
          </cell>
          <cell r="D646">
            <v>124451.405</v>
          </cell>
          <cell r="F646" t="str">
            <v>398WA</v>
          </cell>
          <cell r="G646" t="str">
            <v>398</v>
          </cell>
          <cell r="I646">
            <v>124451.405</v>
          </cell>
        </row>
        <row r="647">
          <cell r="A647" t="str">
            <v>398WYP</v>
          </cell>
          <cell r="B647" t="str">
            <v>398</v>
          </cell>
          <cell r="D647">
            <v>171049.05</v>
          </cell>
          <cell r="F647" t="str">
            <v>398WYP</v>
          </cell>
          <cell r="G647" t="str">
            <v>398</v>
          </cell>
          <cell r="I647">
            <v>171049.05</v>
          </cell>
        </row>
        <row r="648">
          <cell r="A648" t="str">
            <v>398WYU</v>
          </cell>
          <cell r="B648" t="str">
            <v>398</v>
          </cell>
          <cell r="D648">
            <v>19367.759999999998</v>
          </cell>
          <cell r="F648" t="str">
            <v>398WYU</v>
          </cell>
          <cell r="G648" t="str">
            <v>398</v>
          </cell>
          <cell r="I648">
            <v>19367.759999999998</v>
          </cell>
        </row>
        <row r="649">
          <cell r="A649" t="str">
            <v>399SE</v>
          </cell>
          <cell r="B649" t="str">
            <v>399</v>
          </cell>
          <cell r="D649">
            <v>282745776.28500003</v>
          </cell>
          <cell r="F649" t="str">
            <v>399SE</v>
          </cell>
          <cell r="G649" t="str">
            <v>399</v>
          </cell>
          <cell r="I649">
            <v>282745776.28500003</v>
          </cell>
        </row>
        <row r="650">
          <cell r="A650" t="str">
            <v>403360CA</v>
          </cell>
          <cell r="B650" t="str">
            <v>403360</v>
          </cell>
          <cell r="D650">
            <v>21600.7</v>
          </cell>
          <cell r="F650" t="str">
            <v>403360CA</v>
          </cell>
          <cell r="G650" t="str">
            <v>403360</v>
          </cell>
          <cell r="I650">
            <v>21600.7</v>
          </cell>
        </row>
        <row r="651">
          <cell r="A651" t="str">
            <v>403360ID</v>
          </cell>
          <cell r="B651" t="str">
            <v>403360</v>
          </cell>
          <cell r="D651">
            <v>17992.330000000002</v>
          </cell>
          <cell r="F651" t="str">
            <v>403360ID</v>
          </cell>
          <cell r="G651" t="str">
            <v>403360</v>
          </cell>
          <cell r="I651">
            <v>17992.330000000002</v>
          </cell>
        </row>
        <row r="652">
          <cell r="A652" t="str">
            <v>403360OR</v>
          </cell>
          <cell r="B652" t="str">
            <v>403360</v>
          </cell>
          <cell r="D652">
            <v>68465.039999999994</v>
          </cell>
          <cell r="F652" t="str">
            <v>403360OR</v>
          </cell>
          <cell r="G652" t="str">
            <v>403360</v>
          </cell>
          <cell r="I652">
            <v>68465.039999999994</v>
          </cell>
        </row>
        <row r="653">
          <cell r="A653" t="str">
            <v>403360UT</v>
          </cell>
          <cell r="B653" t="str">
            <v>403360</v>
          </cell>
          <cell r="D653">
            <v>133801.31</v>
          </cell>
          <cell r="F653" t="str">
            <v>403360UT</v>
          </cell>
          <cell r="G653" t="str">
            <v>403360</v>
          </cell>
          <cell r="I653">
            <v>133801.31</v>
          </cell>
        </row>
        <row r="654">
          <cell r="A654" t="str">
            <v>403360WA</v>
          </cell>
          <cell r="B654" t="str">
            <v>403360</v>
          </cell>
          <cell r="D654">
            <v>4626.8</v>
          </cell>
          <cell r="F654" t="str">
            <v>403360WA</v>
          </cell>
          <cell r="G654" t="str">
            <v>403360</v>
          </cell>
          <cell r="I654">
            <v>4626.8</v>
          </cell>
        </row>
        <row r="655">
          <cell r="A655" t="str">
            <v>403360WYP</v>
          </cell>
          <cell r="B655" t="str">
            <v>403360</v>
          </cell>
          <cell r="D655">
            <v>35217.82</v>
          </cell>
          <cell r="F655" t="str">
            <v>403360WYP</v>
          </cell>
          <cell r="G655" t="str">
            <v>403360</v>
          </cell>
          <cell r="I655">
            <v>35217.82</v>
          </cell>
        </row>
        <row r="656">
          <cell r="A656" t="str">
            <v>403360WYU</v>
          </cell>
          <cell r="B656" t="str">
            <v>403360</v>
          </cell>
          <cell r="D656">
            <v>32753.64</v>
          </cell>
          <cell r="F656" t="str">
            <v>403360WYU</v>
          </cell>
          <cell r="G656" t="str">
            <v>403360</v>
          </cell>
          <cell r="I656">
            <v>32753.64</v>
          </cell>
        </row>
        <row r="657">
          <cell r="A657" t="str">
            <v>403361CA</v>
          </cell>
          <cell r="B657" t="str">
            <v>403361</v>
          </cell>
          <cell r="D657">
            <v>72860.02</v>
          </cell>
          <cell r="F657" t="str">
            <v>403361CA</v>
          </cell>
          <cell r="G657" t="str">
            <v>403361</v>
          </cell>
          <cell r="I657">
            <v>72860.02</v>
          </cell>
        </row>
        <row r="658">
          <cell r="A658" t="str">
            <v>403361ID</v>
          </cell>
          <cell r="B658" t="str">
            <v>403361</v>
          </cell>
          <cell r="D658">
            <v>24226.12</v>
          </cell>
          <cell r="F658" t="str">
            <v>403361ID</v>
          </cell>
          <cell r="G658" t="str">
            <v>403361</v>
          </cell>
          <cell r="I658">
            <v>24226.12</v>
          </cell>
        </row>
        <row r="659">
          <cell r="A659" t="str">
            <v>403361OR</v>
          </cell>
          <cell r="B659" t="str">
            <v>403361</v>
          </cell>
          <cell r="D659">
            <v>290449</v>
          </cell>
          <cell r="F659" t="str">
            <v>403361OR</v>
          </cell>
          <cell r="G659" t="str">
            <v>403361</v>
          </cell>
          <cell r="I659">
            <v>290449</v>
          </cell>
        </row>
        <row r="660">
          <cell r="A660" t="str">
            <v>403361UT</v>
          </cell>
          <cell r="B660" t="str">
            <v>403361</v>
          </cell>
          <cell r="D660">
            <v>637685.29</v>
          </cell>
          <cell r="F660" t="str">
            <v>403361UT</v>
          </cell>
          <cell r="G660" t="str">
            <v>403361</v>
          </cell>
          <cell r="I660">
            <v>637685.29</v>
          </cell>
        </row>
        <row r="661">
          <cell r="A661" t="str">
            <v>403361WA</v>
          </cell>
          <cell r="B661" t="str">
            <v>403361</v>
          </cell>
          <cell r="D661">
            <v>38739.81</v>
          </cell>
          <cell r="F661" t="str">
            <v>403361WA</v>
          </cell>
          <cell r="G661" t="str">
            <v>403361</v>
          </cell>
          <cell r="I661">
            <v>38739.81</v>
          </cell>
        </row>
        <row r="662">
          <cell r="A662" t="str">
            <v>403361WYP</v>
          </cell>
          <cell r="B662" t="str">
            <v>403361</v>
          </cell>
          <cell r="D662">
            <v>157127.24</v>
          </cell>
          <cell r="F662" t="str">
            <v>403361WYP</v>
          </cell>
          <cell r="G662" t="str">
            <v>403361</v>
          </cell>
          <cell r="I662">
            <v>157127.24</v>
          </cell>
        </row>
        <row r="663">
          <cell r="A663" t="str">
            <v>403361WYU</v>
          </cell>
          <cell r="B663" t="str">
            <v>403361</v>
          </cell>
          <cell r="D663">
            <v>3229.2</v>
          </cell>
          <cell r="F663" t="str">
            <v>403361WYU</v>
          </cell>
          <cell r="G663" t="str">
            <v>403361</v>
          </cell>
          <cell r="I663">
            <v>3229.2</v>
          </cell>
        </row>
        <row r="664">
          <cell r="A664" t="str">
            <v>403362CA</v>
          </cell>
          <cell r="B664" t="str">
            <v>403362</v>
          </cell>
          <cell r="D664">
            <v>-5482788.21</v>
          </cell>
          <cell r="F664" t="str">
            <v>403362CA</v>
          </cell>
          <cell r="G664" t="str">
            <v>403362</v>
          </cell>
          <cell r="I664">
            <v>-5482788.21</v>
          </cell>
        </row>
        <row r="665">
          <cell r="A665" t="str">
            <v>403362ID</v>
          </cell>
          <cell r="B665" t="str">
            <v>403362</v>
          </cell>
          <cell r="D665">
            <v>656237.27</v>
          </cell>
          <cell r="F665" t="str">
            <v>403362ID</v>
          </cell>
          <cell r="G665" t="str">
            <v>403362</v>
          </cell>
          <cell r="I665">
            <v>656237.27</v>
          </cell>
        </row>
        <row r="666">
          <cell r="A666" t="str">
            <v>403362OR</v>
          </cell>
          <cell r="B666" t="str">
            <v>403362</v>
          </cell>
          <cell r="D666">
            <v>4332462.8199999901</v>
          </cell>
          <cell r="F666" t="str">
            <v>403362OR</v>
          </cell>
          <cell r="G666" t="str">
            <v>403362</v>
          </cell>
          <cell r="I666">
            <v>4332462.8199999901</v>
          </cell>
        </row>
        <row r="667">
          <cell r="A667" t="str">
            <v>403362UT</v>
          </cell>
          <cell r="B667" t="str">
            <v>403362</v>
          </cell>
          <cell r="D667">
            <v>9438955.4299999997</v>
          </cell>
          <cell r="F667" t="str">
            <v>403362UT</v>
          </cell>
          <cell r="G667" t="str">
            <v>403362</v>
          </cell>
          <cell r="I667">
            <v>9438955.4299999997</v>
          </cell>
        </row>
        <row r="668">
          <cell r="A668" t="str">
            <v>403362WA</v>
          </cell>
          <cell r="B668" t="str">
            <v>403362</v>
          </cell>
          <cell r="D668">
            <v>1078536.46</v>
          </cell>
          <cell r="F668" t="str">
            <v>403362WA</v>
          </cell>
          <cell r="G668" t="str">
            <v>403362</v>
          </cell>
          <cell r="I668">
            <v>1078536.46</v>
          </cell>
        </row>
        <row r="669">
          <cell r="A669" t="str">
            <v>403362WYP</v>
          </cell>
          <cell r="B669" t="str">
            <v>403362</v>
          </cell>
          <cell r="D669">
            <v>2365552.2999999998</v>
          </cell>
          <cell r="F669" t="str">
            <v>403362WYP</v>
          </cell>
          <cell r="G669" t="str">
            <v>403362</v>
          </cell>
          <cell r="I669">
            <v>2365552.2999999998</v>
          </cell>
        </row>
        <row r="670">
          <cell r="A670" t="str">
            <v>403362WYU</v>
          </cell>
          <cell r="B670" t="str">
            <v>403362</v>
          </cell>
          <cell r="D670">
            <v>202940.33</v>
          </cell>
          <cell r="F670" t="str">
            <v>403362WYU</v>
          </cell>
          <cell r="G670" t="str">
            <v>403362</v>
          </cell>
          <cell r="I670">
            <v>202940.33</v>
          </cell>
        </row>
        <row r="671">
          <cell r="A671" t="str">
            <v>403363UT</v>
          </cell>
          <cell r="B671" t="str">
            <v>403363</v>
          </cell>
          <cell r="D671">
            <v>1854.49</v>
          </cell>
          <cell r="F671" t="str">
            <v>403363UT</v>
          </cell>
          <cell r="G671" t="str">
            <v>403363</v>
          </cell>
          <cell r="I671">
            <v>1854.49</v>
          </cell>
        </row>
        <row r="672">
          <cell r="A672" t="str">
            <v>403364CA</v>
          </cell>
          <cell r="B672" t="str">
            <v>403364</v>
          </cell>
          <cell r="D672">
            <v>2183667.4500000002</v>
          </cell>
          <cell r="F672" t="str">
            <v>403364CA</v>
          </cell>
          <cell r="G672" t="str">
            <v>403364</v>
          </cell>
          <cell r="I672">
            <v>2183667.4500000002</v>
          </cell>
        </row>
        <row r="673">
          <cell r="A673" t="str">
            <v>403364ID</v>
          </cell>
          <cell r="B673" t="str">
            <v>403364</v>
          </cell>
          <cell r="D673">
            <v>2192549.56</v>
          </cell>
          <cell r="F673" t="str">
            <v>403364ID</v>
          </cell>
          <cell r="G673" t="str">
            <v>403364</v>
          </cell>
          <cell r="I673">
            <v>2192549.56</v>
          </cell>
        </row>
        <row r="674">
          <cell r="A674" t="str">
            <v>403364OR</v>
          </cell>
          <cell r="B674" t="str">
            <v>403364</v>
          </cell>
          <cell r="D674">
            <v>12562379.5499999</v>
          </cell>
          <cell r="F674" t="str">
            <v>403364OR</v>
          </cell>
          <cell r="G674" t="str">
            <v>403364</v>
          </cell>
          <cell r="I674">
            <v>12562379.5499999</v>
          </cell>
        </row>
        <row r="675">
          <cell r="A675" t="str">
            <v>403364UT</v>
          </cell>
          <cell r="B675" t="str">
            <v>403364</v>
          </cell>
          <cell r="D675">
            <v>10647855.82</v>
          </cell>
          <cell r="F675" t="str">
            <v>403364UT</v>
          </cell>
          <cell r="G675" t="str">
            <v>403364</v>
          </cell>
          <cell r="I675">
            <v>10647855.82</v>
          </cell>
        </row>
        <row r="676">
          <cell r="A676" t="str">
            <v>403364WA</v>
          </cell>
          <cell r="B676" t="str">
            <v>403364</v>
          </cell>
          <cell r="D676">
            <v>3695031.33</v>
          </cell>
          <cell r="F676" t="str">
            <v>403364WA</v>
          </cell>
          <cell r="G676" t="str">
            <v>403364</v>
          </cell>
          <cell r="I676">
            <v>3695031.33</v>
          </cell>
        </row>
        <row r="677">
          <cell r="A677" t="str">
            <v>403364WYP</v>
          </cell>
          <cell r="B677" t="str">
            <v>403364</v>
          </cell>
          <cell r="D677">
            <v>3068227.53</v>
          </cell>
          <cell r="F677" t="str">
            <v>403364WYP</v>
          </cell>
          <cell r="G677" t="str">
            <v>403364</v>
          </cell>
          <cell r="I677">
            <v>3068227.53</v>
          </cell>
        </row>
        <row r="678">
          <cell r="A678" t="str">
            <v>403364WYU</v>
          </cell>
          <cell r="B678" t="str">
            <v>403364</v>
          </cell>
          <cell r="D678">
            <v>618622.4</v>
          </cell>
          <cell r="F678" t="str">
            <v>403364WYU</v>
          </cell>
          <cell r="G678" t="str">
            <v>403364</v>
          </cell>
          <cell r="I678">
            <v>618622.4</v>
          </cell>
        </row>
        <row r="679">
          <cell r="A679" t="str">
            <v>403365CA</v>
          </cell>
          <cell r="B679" t="str">
            <v>403365</v>
          </cell>
          <cell r="D679">
            <v>1004394.1</v>
          </cell>
          <cell r="F679" t="str">
            <v>403365CA</v>
          </cell>
          <cell r="G679" t="str">
            <v>403365</v>
          </cell>
          <cell r="I679">
            <v>1004394.1</v>
          </cell>
        </row>
        <row r="680">
          <cell r="A680" t="str">
            <v>403365ID</v>
          </cell>
          <cell r="B680" t="str">
            <v>403365</v>
          </cell>
          <cell r="D680">
            <v>977151.96</v>
          </cell>
          <cell r="F680" t="str">
            <v>403365ID</v>
          </cell>
          <cell r="G680" t="str">
            <v>403365</v>
          </cell>
          <cell r="I680">
            <v>977151.96</v>
          </cell>
        </row>
        <row r="681">
          <cell r="A681" t="str">
            <v>403365OR</v>
          </cell>
          <cell r="B681" t="str">
            <v>403365</v>
          </cell>
          <cell r="D681">
            <v>6903559.6599999899</v>
          </cell>
          <cell r="F681" t="str">
            <v>403365OR</v>
          </cell>
          <cell r="G681" t="str">
            <v>403365</v>
          </cell>
          <cell r="I681">
            <v>6903559.6599999899</v>
          </cell>
        </row>
        <row r="682">
          <cell r="A682" t="str">
            <v>403365UT</v>
          </cell>
          <cell r="B682" t="str">
            <v>403365</v>
          </cell>
          <cell r="D682">
            <v>6394131.8199999901</v>
          </cell>
          <cell r="F682" t="str">
            <v>403365UT</v>
          </cell>
          <cell r="G682" t="str">
            <v>403365</v>
          </cell>
          <cell r="I682">
            <v>6394131.8199999901</v>
          </cell>
        </row>
        <row r="683">
          <cell r="A683" t="str">
            <v>403365WA</v>
          </cell>
          <cell r="B683" t="str">
            <v>403365</v>
          </cell>
          <cell r="D683">
            <v>1686923.35</v>
          </cell>
          <cell r="F683" t="str">
            <v>403365WA</v>
          </cell>
          <cell r="G683" t="str">
            <v>403365</v>
          </cell>
          <cell r="I683">
            <v>1686923.35</v>
          </cell>
        </row>
        <row r="684">
          <cell r="A684" t="str">
            <v>403365WYP</v>
          </cell>
          <cell r="B684" t="str">
            <v>403365</v>
          </cell>
          <cell r="D684">
            <v>2186623.71</v>
          </cell>
          <cell r="F684" t="str">
            <v>403365WYP</v>
          </cell>
          <cell r="G684" t="str">
            <v>403365</v>
          </cell>
          <cell r="I684">
            <v>2186623.71</v>
          </cell>
        </row>
        <row r="685">
          <cell r="A685" t="str">
            <v>403365WYU</v>
          </cell>
          <cell r="B685" t="str">
            <v>403365</v>
          </cell>
          <cell r="D685">
            <v>290929.61</v>
          </cell>
          <cell r="F685" t="str">
            <v>403365WYU</v>
          </cell>
          <cell r="G685" t="str">
            <v>403365</v>
          </cell>
          <cell r="I685">
            <v>290929.61</v>
          </cell>
        </row>
        <row r="686">
          <cell r="A686" t="str">
            <v>403366CA</v>
          </cell>
          <cell r="B686" t="str">
            <v>403366</v>
          </cell>
          <cell r="D686">
            <v>491212.67</v>
          </cell>
          <cell r="F686" t="str">
            <v>403366CA</v>
          </cell>
          <cell r="G686" t="str">
            <v>403366</v>
          </cell>
          <cell r="I686">
            <v>491212.67</v>
          </cell>
        </row>
        <row r="687">
          <cell r="A687" t="str">
            <v>403366ID</v>
          </cell>
          <cell r="B687" t="str">
            <v>403366</v>
          </cell>
          <cell r="D687">
            <v>165295.92000000001</v>
          </cell>
          <cell r="F687" t="str">
            <v>403366ID</v>
          </cell>
          <cell r="G687" t="str">
            <v>403366</v>
          </cell>
          <cell r="I687">
            <v>165295.92000000001</v>
          </cell>
        </row>
        <row r="688">
          <cell r="A688" t="str">
            <v>403366OR</v>
          </cell>
          <cell r="B688" t="str">
            <v>403366</v>
          </cell>
          <cell r="D688">
            <v>2153637.92</v>
          </cell>
          <cell r="F688" t="str">
            <v>403366OR</v>
          </cell>
          <cell r="G688" t="str">
            <v>403366</v>
          </cell>
          <cell r="I688">
            <v>2153637.92</v>
          </cell>
        </row>
        <row r="689">
          <cell r="A689" t="str">
            <v>403366UT</v>
          </cell>
          <cell r="B689" t="str">
            <v>403366</v>
          </cell>
          <cell r="D689">
            <v>3738285.95</v>
          </cell>
          <cell r="F689" t="str">
            <v>403366UT</v>
          </cell>
          <cell r="G689" t="str">
            <v>403366</v>
          </cell>
          <cell r="I689">
            <v>3738285.95</v>
          </cell>
        </row>
        <row r="690">
          <cell r="A690" t="str">
            <v>403366WA</v>
          </cell>
          <cell r="B690" t="str">
            <v>403366</v>
          </cell>
          <cell r="D690">
            <v>690009.27</v>
          </cell>
          <cell r="F690" t="str">
            <v>403366WA</v>
          </cell>
          <cell r="G690" t="str">
            <v>403366</v>
          </cell>
          <cell r="I690">
            <v>690009.27</v>
          </cell>
        </row>
        <row r="691">
          <cell r="A691" t="str">
            <v>403366WYP</v>
          </cell>
          <cell r="B691" t="str">
            <v>403366</v>
          </cell>
          <cell r="D691">
            <v>499279.22</v>
          </cell>
          <cell r="F691" t="str">
            <v>403366WYP</v>
          </cell>
          <cell r="G691" t="str">
            <v>403366</v>
          </cell>
          <cell r="I691">
            <v>499279.22</v>
          </cell>
        </row>
        <row r="692">
          <cell r="A692" t="str">
            <v>403366WYU</v>
          </cell>
          <cell r="B692" t="str">
            <v>403366</v>
          </cell>
          <cell r="D692">
            <v>145406.44</v>
          </cell>
          <cell r="F692" t="str">
            <v>403366WYU</v>
          </cell>
          <cell r="G692" t="str">
            <v>403366</v>
          </cell>
          <cell r="I692">
            <v>145406.44</v>
          </cell>
        </row>
        <row r="693">
          <cell r="A693" t="str">
            <v>403367CA</v>
          </cell>
          <cell r="B693" t="str">
            <v>403367</v>
          </cell>
          <cell r="D693">
            <v>677390.65</v>
          </cell>
          <cell r="F693" t="str">
            <v>403367CA</v>
          </cell>
          <cell r="G693" t="str">
            <v>403367</v>
          </cell>
          <cell r="I693">
            <v>677390.65</v>
          </cell>
        </row>
        <row r="694">
          <cell r="A694" t="str">
            <v>403367ID</v>
          </cell>
          <cell r="B694" t="str">
            <v>403367</v>
          </cell>
          <cell r="D694">
            <v>486661.24</v>
          </cell>
          <cell r="F694" t="str">
            <v>403367ID</v>
          </cell>
          <cell r="G694" t="str">
            <v>403367</v>
          </cell>
          <cell r="I694">
            <v>486661.24</v>
          </cell>
        </row>
        <row r="695">
          <cell r="A695" t="str">
            <v>403367OR</v>
          </cell>
          <cell r="B695" t="str">
            <v>403367</v>
          </cell>
          <cell r="D695">
            <v>3737039.24</v>
          </cell>
          <cell r="F695" t="str">
            <v>403367OR</v>
          </cell>
          <cell r="G695" t="str">
            <v>403367</v>
          </cell>
          <cell r="I695">
            <v>3737039.24</v>
          </cell>
        </row>
        <row r="696">
          <cell r="A696" t="str">
            <v>403367UT</v>
          </cell>
          <cell r="B696" t="str">
            <v>403367</v>
          </cell>
          <cell r="D696">
            <v>10691468.9599999</v>
          </cell>
          <cell r="F696" t="str">
            <v>403367UT</v>
          </cell>
          <cell r="G696" t="str">
            <v>403367</v>
          </cell>
          <cell r="I696">
            <v>10691468.9599999</v>
          </cell>
        </row>
        <row r="697">
          <cell r="A697" t="str">
            <v>403367WA</v>
          </cell>
          <cell r="B697" t="str">
            <v>403367</v>
          </cell>
          <cell r="D697">
            <v>627330.81999999995</v>
          </cell>
          <cell r="F697" t="str">
            <v>403367WA</v>
          </cell>
          <cell r="G697" t="str">
            <v>403367</v>
          </cell>
          <cell r="I697">
            <v>627330.81999999995</v>
          </cell>
        </row>
        <row r="698">
          <cell r="A698" t="str">
            <v>403367WYP</v>
          </cell>
          <cell r="B698" t="str">
            <v>403367</v>
          </cell>
          <cell r="D698">
            <v>1063285.22</v>
          </cell>
          <cell r="F698" t="str">
            <v>403367WYP</v>
          </cell>
          <cell r="G698" t="str">
            <v>403367</v>
          </cell>
          <cell r="I698">
            <v>1063285.22</v>
          </cell>
        </row>
        <row r="699">
          <cell r="A699" t="str">
            <v>403367WYU</v>
          </cell>
          <cell r="B699" t="str">
            <v>403367</v>
          </cell>
          <cell r="D699">
            <v>564927.05000000005</v>
          </cell>
          <cell r="F699" t="str">
            <v>403367WYU</v>
          </cell>
          <cell r="G699" t="str">
            <v>403367</v>
          </cell>
          <cell r="I699">
            <v>564927.05000000005</v>
          </cell>
        </row>
        <row r="700">
          <cell r="A700" t="str">
            <v>403368CA</v>
          </cell>
          <cell r="B700" t="str">
            <v>403368</v>
          </cell>
          <cell r="D700">
            <v>1327447.1499999999</v>
          </cell>
          <cell r="F700" t="str">
            <v>403368CA</v>
          </cell>
          <cell r="G700" t="str">
            <v>403368</v>
          </cell>
          <cell r="I700">
            <v>1327447.1499999999</v>
          </cell>
        </row>
        <row r="701">
          <cell r="A701" t="str">
            <v>403368ID</v>
          </cell>
          <cell r="B701" t="str">
            <v>403368</v>
          </cell>
          <cell r="D701">
            <v>1485012.46</v>
          </cell>
          <cell r="F701" t="str">
            <v>403368ID</v>
          </cell>
          <cell r="G701" t="str">
            <v>403368</v>
          </cell>
          <cell r="I701">
            <v>1485012.46</v>
          </cell>
        </row>
        <row r="702">
          <cell r="A702" t="str">
            <v>403368OR</v>
          </cell>
          <cell r="B702" t="str">
            <v>403368</v>
          </cell>
          <cell r="D702">
            <v>11077108.3799999</v>
          </cell>
          <cell r="F702" t="str">
            <v>403368OR</v>
          </cell>
          <cell r="G702" t="str">
            <v>403368</v>
          </cell>
          <cell r="I702">
            <v>11077108.3799999</v>
          </cell>
        </row>
        <row r="703">
          <cell r="A703" t="str">
            <v>403368UT</v>
          </cell>
          <cell r="B703" t="str">
            <v>403368</v>
          </cell>
          <cell r="D703">
            <v>8613379.6999999899</v>
          </cell>
          <cell r="F703" t="str">
            <v>403368UT</v>
          </cell>
          <cell r="G703" t="str">
            <v>403368</v>
          </cell>
          <cell r="I703">
            <v>8613379.6999999899</v>
          </cell>
        </row>
        <row r="704">
          <cell r="A704" t="str">
            <v>403368WA</v>
          </cell>
          <cell r="B704" t="str">
            <v>403368</v>
          </cell>
          <cell r="D704">
            <v>2771662.86</v>
          </cell>
          <cell r="F704" t="str">
            <v>403368WA</v>
          </cell>
          <cell r="G704" t="str">
            <v>403368</v>
          </cell>
          <cell r="I704">
            <v>2771662.86</v>
          </cell>
        </row>
        <row r="705">
          <cell r="A705" t="str">
            <v>403368WYP</v>
          </cell>
          <cell r="B705" t="str">
            <v>403368</v>
          </cell>
          <cell r="D705">
            <v>2351774.87</v>
          </cell>
          <cell r="F705" t="str">
            <v>403368WYP</v>
          </cell>
          <cell r="G705" t="str">
            <v>403368</v>
          </cell>
          <cell r="I705">
            <v>2351774.87</v>
          </cell>
        </row>
        <row r="706">
          <cell r="A706" t="str">
            <v>403368WYU</v>
          </cell>
          <cell r="B706" t="str">
            <v>403368</v>
          </cell>
          <cell r="D706">
            <v>377241.74</v>
          </cell>
          <cell r="F706" t="str">
            <v>403368WYU</v>
          </cell>
          <cell r="G706" t="str">
            <v>403368</v>
          </cell>
          <cell r="I706">
            <v>377241.74</v>
          </cell>
        </row>
        <row r="707">
          <cell r="A707" t="str">
            <v>403369CA</v>
          </cell>
          <cell r="B707" t="str">
            <v>403369</v>
          </cell>
          <cell r="D707">
            <v>622499.80000000005</v>
          </cell>
          <cell r="F707" t="str">
            <v>403369CA</v>
          </cell>
          <cell r="G707" t="str">
            <v>403369</v>
          </cell>
          <cell r="I707">
            <v>622499.80000000005</v>
          </cell>
        </row>
        <row r="708">
          <cell r="A708" t="str">
            <v>403369ID</v>
          </cell>
          <cell r="B708" t="str">
            <v>403369</v>
          </cell>
          <cell r="D708">
            <v>552496.56999999995</v>
          </cell>
          <cell r="F708" t="str">
            <v>403369ID</v>
          </cell>
          <cell r="G708" t="str">
            <v>403369</v>
          </cell>
          <cell r="I708">
            <v>552496.56999999995</v>
          </cell>
        </row>
        <row r="709">
          <cell r="A709" t="str">
            <v>403369OR</v>
          </cell>
          <cell r="B709" t="str">
            <v>403369</v>
          </cell>
          <cell r="D709">
            <v>4494872.21</v>
          </cell>
          <cell r="F709" t="str">
            <v>403369OR</v>
          </cell>
          <cell r="G709" t="str">
            <v>403369</v>
          </cell>
          <cell r="I709">
            <v>4494872.21</v>
          </cell>
        </row>
        <row r="710">
          <cell r="A710" t="str">
            <v>403369UT</v>
          </cell>
          <cell r="B710" t="str">
            <v>403369</v>
          </cell>
          <cell r="D710">
            <v>3929291.8</v>
          </cell>
          <cell r="F710" t="str">
            <v>403369UT</v>
          </cell>
          <cell r="G710" t="str">
            <v>403369</v>
          </cell>
          <cell r="I710">
            <v>3929291.8</v>
          </cell>
        </row>
        <row r="711">
          <cell r="A711" t="str">
            <v>403369WA</v>
          </cell>
          <cell r="B711" t="str">
            <v>403369</v>
          </cell>
          <cell r="D711">
            <v>1223326.68</v>
          </cell>
          <cell r="F711" t="str">
            <v>403369WA</v>
          </cell>
          <cell r="G711" t="str">
            <v>403369</v>
          </cell>
          <cell r="I711">
            <v>1223326.68</v>
          </cell>
        </row>
        <row r="712">
          <cell r="A712" t="str">
            <v>403369WYP</v>
          </cell>
          <cell r="B712" t="str">
            <v>403369</v>
          </cell>
          <cell r="D712">
            <v>947923.47</v>
          </cell>
          <cell r="F712" t="str">
            <v>403369WYP</v>
          </cell>
          <cell r="G712" t="str">
            <v>403369</v>
          </cell>
          <cell r="I712">
            <v>947923.47</v>
          </cell>
        </row>
        <row r="713">
          <cell r="A713" t="str">
            <v>403369WYU</v>
          </cell>
          <cell r="B713" t="str">
            <v>403369</v>
          </cell>
          <cell r="D713">
            <v>257673.1</v>
          </cell>
          <cell r="F713" t="str">
            <v>403369WYU</v>
          </cell>
          <cell r="G713" t="str">
            <v>403369</v>
          </cell>
          <cell r="I713">
            <v>257673.1</v>
          </cell>
        </row>
        <row r="714">
          <cell r="A714" t="str">
            <v>403370CA</v>
          </cell>
          <cell r="B714" t="str">
            <v>403370</v>
          </cell>
          <cell r="D714">
            <v>179402.9</v>
          </cell>
          <cell r="F714" t="str">
            <v>403370CA</v>
          </cell>
          <cell r="G714" t="str">
            <v>403370</v>
          </cell>
          <cell r="I714">
            <v>179402.9</v>
          </cell>
        </row>
        <row r="715">
          <cell r="A715" t="str">
            <v>403370ID</v>
          </cell>
          <cell r="B715" t="str">
            <v>403370</v>
          </cell>
          <cell r="D715">
            <v>449135.57</v>
          </cell>
          <cell r="F715" t="str">
            <v>403370ID</v>
          </cell>
          <cell r="G715" t="str">
            <v>403370</v>
          </cell>
          <cell r="I715">
            <v>449135.57</v>
          </cell>
        </row>
        <row r="716">
          <cell r="A716" t="str">
            <v>403370OR</v>
          </cell>
          <cell r="B716" t="str">
            <v>403370</v>
          </cell>
          <cell r="D716">
            <v>2175540.9300000002</v>
          </cell>
          <cell r="F716" t="str">
            <v>403370OR</v>
          </cell>
          <cell r="G716" t="str">
            <v>403370</v>
          </cell>
          <cell r="I716">
            <v>2175540.9300000002</v>
          </cell>
        </row>
        <row r="717">
          <cell r="A717" t="str">
            <v>403370UT</v>
          </cell>
          <cell r="B717" t="str">
            <v>403370</v>
          </cell>
          <cell r="D717">
            <v>2477561.66</v>
          </cell>
          <cell r="F717" t="str">
            <v>403370UT</v>
          </cell>
          <cell r="G717" t="str">
            <v>403370</v>
          </cell>
          <cell r="I717">
            <v>2477561.66</v>
          </cell>
        </row>
        <row r="718">
          <cell r="A718" t="str">
            <v>403370WA</v>
          </cell>
          <cell r="B718" t="str">
            <v>403370</v>
          </cell>
          <cell r="D718">
            <v>532647.43000000005</v>
          </cell>
          <cell r="F718" t="str">
            <v>403370WA</v>
          </cell>
          <cell r="G718" t="str">
            <v>403370</v>
          </cell>
          <cell r="I718">
            <v>532647.43000000005</v>
          </cell>
        </row>
        <row r="719">
          <cell r="A719" t="str">
            <v>403370WYP</v>
          </cell>
          <cell r="B719" t="str">
            <v>403370</v>
          </cell>
          <cell r="D719">
            <v>447983.77</v>
          </cell>
          <cell r="F719" t="str">
            <v>403370WYP</v>
          </cell>
          <cell r="G719" t="str">
            <v>403370</v>
          </cell>
          <cell r="I719">
            <v>447983.77</v>
          </cell>
        </row>
        <row r="720">
          <cell r="A720" t="str">
            <v>403370WYU</v>
          </cell>
          <cell r="B720" t="str">
            <v>403370</v>
          </cell>
          <cell r="D720">
            <v>92543.679999999993</v>
          </cell>
          <cell r="F720" t="str">
            <v>403370WYU</v>
          </cell>
          <cell r="G720" t="str">
            <v>403370</v>
          </cell>
          <cell r="I720">
            <v>92543.679999999993</v>
          </cell>
        </row>
        <row r="721">
          <cell r="A721" t="str">
            <v>403371CA</v>
          </cell>
          <cell r="B721" t="str">
            <v>403371</v>
          </cell>
          <cell r="D721">
            <v>18375.55</v>
          </cell>
          <cell r="F721" t="str">
            <v>403371CA</v>
          </cell>
          <cell r="G721" t="str">
            <v>403371</v>
          </cell>
          <cell r="I721">
            <v>18375.55</v>
          </cell>
        </row>
        <row r="722">
          <cell r="A722" t="str">
            <v>403371ID</v>
          </cell>
          <cell r="B722" t="str">
            <v>403371</v>
          </cell>
          <cell r="D722">
            <v>7733.91</v>
          </cell>
          <cell r="F722" t="str">
            <v>403371ID</v>
          </cell>
          <cell r="G722" t="str">
            <v>403371</v>
          </cell>
          <cell r="I722">
            <v>7733.91</v>
          </cell>
        </row>
        <row r="723">
          <cell r="A723" t="str">
            <v>403371OR</v>
          </cell>
          <cell r="B723" t="str">
            <v>403371</v>
          </cell>
          <cell r="D723">
            <v>118152.07</v>
          </cell>
          <cell r="F723" t="str">
            <v>403371OR</v>
          </cell>
          <cell r="G723" t="str">
            <v>403371</v>
          </cell>
          <cell r="I723">
            <v>118152.07</v>
          </cell>
        </row>
        <row r="724">
          <cell r="A724" t="str">
            <v>403371UT</v>
          </cell>
          <cell r="B724" t="str">
            <v>403371</v>
          </cell>
          <cell r="D724">
            <v>271070.49</v>
          </cell>
          <cell r="F724" t="str">
            <v>403371UT</v>
          </cell>
          <cell r="G724" t="str">
            <v>403371</v>
          </cell>
          <cell r="I724">
            <v>271070.49</v>
          </cell>
        </row>
        <row r="725">
          <cell r="A725" t="str">
            <v>403371WA</v>
          </cell>
          <cell r="B725" t="str">
            <v>403371</v>
          </cell>
          <cell r="D725">
            <v>19343.84</v>
          </cell>
          <cell r="F725" t="str">
            <v>403371WA</v>
          </cell>
          <cell r="G725" t="str">
            <v>403371</v>
          </cell>
          <cell r="I725">
            <v>19343.84</v>
          </cell>
        </row>
        <row r="726">
          <cell r="A726" t="str">
            <v>403371WYP</v>
          </cell>
          <cell r="B726" t="str">
            <v>403371</v>
          </cell>
          <cell r="D726">
            <v>46494.48</v>
          </cell>
          <cell r="F726" t="str">
            <v>403371WYP</v>
          </cell>
          <cell r="G726" t="str">
            <v>403371</v>
          </cell>
          <cell r="I726">
            <v>46494.48</v>
          </cell>
        </row>
        <row r="727">
          <cell r="A727" t="str">
            <v>403371WYU</v>
          </cell>
          <cell r="B727" t="str">
            <v>403371</v>
          </cell>
          <cell r="D727">
            <v>8741.7099999999991</v>
          </cell>
          <cell r="F727" t="str">
            <v>403371WYU</v>
          </cell>
          <cell r="G727" t="str">
            <v>403371</v>
          </cell>
          <cell r="I727">
            <v>8741.7099999999991</v>
          </cell>
        </row>
        <row r="728">
          <cell r="A728" t="str">
            <v>403373CA</v>
          </cell>
          <cell r="B728" t="str">
            <v>403373</v>
          </cell>
          <cell r="D728">
            <v>29057.040000000001</v>
          </cell>
          <cell r="F728" t="str">
            <v>403373CA</v>
          </cell>
          <cell r="G728" t="str">
            <v>403373</v>
          </cell>
          <cell r="I728">
            <v>29057.040000000001</v>
          </cell>
        </row>
        <row r="729">
          <cell r="A729" t="str">
            <v>403373ID</v>
          </cell>
          <cell r="B729" t="str">
            <v>403373</v>
          </cell>
          <cell r="D729">
            <v>29535.17</v>
          </cell>
          <cell r="F729" t="str">
            <v>403373ID</v>
          </cell>
          <cell r="G729" t="str">
            <v>403373</v>
          </cell>
          <cell r="I729">
            <v>29535.17</v>
          </cell>
        </row>
        <row r="730">
          <cell r="A730" t="str">
            <v>403373OR</v>
          </cell>
          <cell r="B730" t="str">
            <v>403373</v>
          </cell>
          <cell r="D730">
            <v>666810.32999999996</v>
          </cell>
          <cell r="F730" t="str">
            <v>403373OR</v>
          </cell>
          <cell r="G730" t="str">
            <v>403373</v>
          </cell>
          <cell r="I730">
            <v>666810.32999999996</v>
          </cell>
        </row>
        <row r="731">
          <cell r="A731" t="str">
            <v>403373UT</v>
          </cell>
          <cell r="B731" t="str">
            <v>403373</v>
          </cell>
          <cell r="D731">
            <v>1032287.65</v>
          </cell>
          <cell r="F731" t="str">
            <v>403373UT</v>
          </cell>
          <cell r="G731" t="str">
            <v>403373</v>
          </cell>
          <cell r="I731">
            <v>1032287.65</v>
          </cell>
        </row>
        <row r="732">
          <cell r="A732" t="str">
            <v>403373WA</v>
          </cell>
          <cell r="B732" t="str">
            <v>403373</v>
          </cell>
          <cell r="D732">
            <v>124798.35</v>
          </cell>
          <cell r="F732" t="str">
            <v>403373WA</v>
          </cell>
          <cell r="G732" t="str">
            <v>403373</v>
          </cell>
          <cell r="I732">
            <v>124798.35</v>
          </cell>
        </row>
        <row r="733">
          <cell r="A733" t="str">
            <v>403373WYP</v>
          </cell>
          <cell r="B733" t="str">
            <v>403373</v>
          </cell>
          <cell r="D733">
            <v>211783.36</v>
          </cell>
          <cell r="F733" t="str">
            <v>403373WYP</v>
          </cell>
          <cell r="G733" t="str">
            <v>403373</v>
          </cell>
          <cell r="I733">
            <v>211783.36</v>
          </cell>
        </row>
        <row r="734">
          <cell r="A734" t="str">
            <v>403373WYU</v>
          </cell>
          <cell r="B734" t="str">
            <v>403373</v>
          </cell>
          <cell r="D734">
            <v>62089.99</v>
          </cell>
          <cell r="F734" t="str">
            <v>403373WYU</v>
          </cell>
          <cell r="G734" t="str">
            <v>403373</v>
          </cell>
          <cell r="I734">
            <v>62089.99</v>
          </cell>
        </row>
        <row r="735">
          <cell r="A735" t="str">
            <v>403GPCA</v>
          </cell>
          <cell r="B735" t="str">
            <v>403GP</v>
          </cell>
          <cell r="D735">
            <v>237719.63</v>
          </cell>
          <cell r="F735" t="str">
            <v>403GPCA</v>
          </cell>
          <cell r="G735" t="str">
            <v>403GP</v>
          </cell>
          <cell r="I735">
            <v>237719.63</v>
          </cell>
        </row>
        <row r="736">
          <cell r="A736" t="str">
            <v>403GPCN</v>
          </cell>
          <cell r="B736" t="str">
            <v>403GP</v>
          </cell>
          <cell r="D736">
            <v>1706446.48</v>
          </cell>
          <cell r="F736" t="str">
            <v>403GPCN</v>
          </cell>
          <cell r="G736" t="str">
            <v>403GP</v>
          </cell>
          <cell r="I736">
            <v>1706446.48</v>
          </cell>
        </row>
        <row r="737">
          <cell r="A737" t="str">
            <v>403GPDGP</v>
          </cell>
          <cell r="B737" t="str">
            <v>403GP</v>
          </cell>
          <cell r="D737">
            <v>248887.42</v>
          </cell>
          <cell r="F737" t="str">
            <v>403GPDGP</v>
          </cell>
          <cell r="G737" t="str">
            <v>403GP</v>
          </cell>
          <cell r="I737">
            <v>248887.42</v>
          </cell>
        </row>
        <row r="738">
          <cell r="A738" t="str">
            <v>403GPDGU</v>
          </cell>
          <cell r="B738" t="str">
            <v>403GP</v>
          </cell>
          <cell r="D738">
            <v>376405.82</v>
          </cell>
          <cell r="F738" t="str">
            <v>403GPDGU</v>
          </cell>
          <cell r="G738" t="str">
            <v>403GP</v>
          </cell>
          <cell r="I738">
            <v>376405.82</v>
          </cell>
        </row>
        <row r="739">
          <cell r="A739" t="str">
            <v>403GPID</v>
          </cell>
          <cell r="B739" t="str">
            <v>403GP</v>
          </cell>
          <cell r="D739">
            <v>760904.57</v>
          </cell>
          <cell r="F739" t="str">
            <v>403GPID</v>
          </cell>
          <cell r="G739" t="str">
            <v>403GP</v>
          </cell>
          <cell r="I739">
            <v>760904.57</v>
          </cell>
        </row>
        <row r="740">
          <cell r="A740" t="str">
            <v>403GPOR</v>
          </cell>
          <cell r="B740" t="str">
            <v>403GP</v>
          </cell>
          <cell r="D740">
            <v>3740188.21</v>
          </cell>
          <cell r="F740" t="str">
            <v>403GPOR</v>
          </cell>
          <cell r="G740" t="str">
            <v>403GP</v>
          </cell>
          <cell r="I740">
            <v>3740188.21</v>
          </cell>
        </row>
        <row r="741">
          <cell r="A741" t="str">
            <v>403GPSE</v>
          </cell>
          <cell r="B741" t="str">
            <v>403GP</v>
          </cell>
          <cell r="D741">
            <v>21245.51</v>
          </cell>
          <cell r="F741" t="str">
            <v>403GPSE</v>
          </cell>
          <cell r="G741" t="str">
            <v>403GP</v>
          </cell>
          <cell r="I741">
            <v>21245.51</v>
          </cell>
        </row>
        <row r="742">
          <cell r="A742" t="str">
            <v>403GPSG</v>
          </cell>
          <cell r="B742" t="str">
            <v>403GP</v>
          </cell>
          <cell r="D742">
            <v>6152698.5099999905</v>
          </cell>
          <cell r="F742" t="str">
            <v>403GPSG</v>
          </cell>
          <cell r="G742" t="str">
            <v>403GP</v>
          </cell>
          <cell r="I742">
            <v>6152698.5099999905</v>
          </cell>
        </row>
        <row r="743">
          <cell r="A743" t="str">
            <v>403GPSO</v>
          </cell>
          <cell r="B743" t="str">
            <v>403GP</v>
          </cell>
          <cell r="D743">
            <v>14631939.089999963</v>
          </cell>
          <cell r="F743" t="str">
            <v>403GPSO</v>
          </cell>
          <cell r="G743" t="str">
            <v>403GP</v>
          </cell>
          <cell r="I743">
            <v>14631939.089999963</v>
          </cell>
        </row>
        <row r="744">
          <cell r="A744" t="str">
            <v>403GPSSGCH</v>
          </cell>
          <cell r="B744" t="str">
            <v>403GP</v>
          </cell>
          <cell r="D744">
            <v>139134.07</v>
          </cell>
          <cell r="F744" t="str">
            <v>403GPSSGCH</v>
          </cell>
          <cell r="G744" t="str">
            <v>403GP</v>
          </cell>
          <cell r="I744">
            <v>139134.07</v>
          </cell>
        </row>
        <row r="745">
          <cell r="A745" t="str">
            <v>403GPSSGCT</v>
          </cell>
          <cell r="B745" t="str">
            <v>403GP</v>
          </cell>
          <cell r="D745">
            <v>6009.94</v>
          </cell>
          <cell r="F745" t="str">
            <v>403GPSSGCT</v>
          </cell>
          <cell r="G745" t="str">
            <v>403GP</v>
          </cell>
          <cell r="I745">
            <v>6009.94</v>
          </cell>
        </row>
        <row r="746">
          <cell r="A746" t="str">
            <v>403GPUT</v>
          </cell>
          <cell r="B746" t="str">
            <v>403GP</v>
          </cell>
          <cell r="D746">
            <v>3820545.99</v>
          </cell>
          <cell r="F746" t="str">
            <v>403GPUT</v>
          </cell>
          <cell r="G746" t="str">
            <v>403GP</v>
          </cell>
          <cell r="I746">
            <v>3820545.99</v>
          </cell>
        </row>
        <row r="747">
          <cell r="A747" t="str">
            <v>403GPWA</v>
          </cell>
          <cell r="B747" t="str">
            <v>403GP</v>
          </cell>
          <cell r="D747">
            <v>1318137.68</v>
          </cell>
          <cell r="F747" t="str">
            <v>403GPWA</v>
          </cell>
          <cell r="G747" t="str">
            <v>403GP</v>
          </cell>
          <cell r="I747">
            <v>1318137.68</v>
          </cell>
        </row>
        <row r="748">
          <cell r="A748" t="str">
            <v>403GPWYP</v>
          </cell>
          <cell r="B748" t="str">
            <v>403GP</v>
          </cell>
          <cell r="D748">
            <v>1898403.27</v>
          </cell>
          <cell r="F748" t="str">
            <v>403GPWYP</v>
          </cell>
          <cell r="G748" t="str">
            <v>403GP</v>
          </cell>
          <cell r="I748">
            <v>1898403.27</v>
          </cell>
        </row>
        <row r="749">
          <cell r="A749" t="str">
            <v>403GPWYU</v>
          </cell>
          <cell r="B749" t="str">
            <v>403GP</v>
          </cell>
          <cell r="D749">
            <v>362584.8</v>
          </cell>
          <cell r="F749" t="str">
            <v>403GPWYU</v>
          </cell>
          <cell r="G749" t="str">
            <v>403GP</v>
          </cell>
          <cell r="I749">
            <v>362584.8</v>
          </cell>
        </row>
        <row r="750">
          <cell r="A750" t="str">
            <v>403HPDGP</v>
          </cell>
          <cell r="B750" t="str">
            <v>403HP</v>
          </cell>
          <cell r="D750">
            <v>3614050.11</v>
          </cell>
          <cell r="F750" t="str">
            <v>403HPDGP</v>
          </cell>
          <cell r="G750" t="str">
            <v>403HP</v>
          </cell>
          <cell r="I750">
            <v>3614050.11</v>
          </cell>
        </row>
        <row r="751">
          <cell r="A751" t="str">
            <v>403HPDGU</v>
          </cell>
          <cell r="B751" t="str">
            <v>403HP</v>
          </cell>
          <cell r="D751">
            <v>1004088.82</v>
          </cell>
          <cell r="F751" t="str">
            <v>403HPDGU</v>
          </cell>
          <cell r="G751" t="str">
            <v>403HP</v>
          </cell>
          <cell r="I751">
            <v>1004088.82</v>
          </cell>
        </row>
        <row r="752">
          <cell r="A752" t="str">
            <v>403HPSG</v>
          </cell>
          <cell r="B752" t="str">
            <v>403HP</v>
          </cell>
          <cell r="D752">
            <v>0</v>
          </cell>
          <cell r="F752" t="str">
            <v>403HPSG</v>
          </cell>
          <cell r="G752" t="str">
            <v>403HP</v>
          </cell>
          <cell r="I752">
            <v>0</v>
          </cell>
        </row>
        <row r="753">
          <cell r="A753" t="str">
            <v>403HPSG-P</v>
          </cell>
          <cell r="B753" t="str">
            <v>403HP</v>
          </cell>
          <cell r="D753">
            <v>9959592.5499999989</v>
          </cell>
          <cell r="F753" t="str">
            <v>403HPSG-P</v>
          </cell>
          <cell r="G753" t="str">
            <v>403HP</v>
          </cell>
          <cell r="I753">
            <v>9959592.5499999989</v>
          </cell>
        </row>
        <row r="754">
          <cell r="A754" t="str">
            <v>403HPSG-U</v>
          </cell>
          <cell r="B754" t="str">
            <v>403HP</v>
          </cell>
          <cell r="D754">
            <v>3695335.44</v>
          </cell>
          <cell r="F754" t="str">
            <v>403HPSG-U</v>
          </cell>
          <cell r="G754" t="str">
            <v>403HP</v>
          </cell>
          <cell r="I754">
            <v>3695335.44</v>
          </cell>
        </row>
        <row r="755">
          <cell r="A755" t="str">
            <v>403OPDGU</v>
          </cell>
          <cell r="B755" t="str">
            <v>403OP</v>
          </cell>
          <cell r="D755">
            <v>123593.04</v>
          </cell>
          <cell r="F755" t="str">
            <v>403OPDGU</v>
          </cell>
          <cell r="G755" t="str">
            <v>403OP</v>
          </cell>
          <cell r="I755">
            <v>123593.04</v>
          </cell>
        </row>
        <row r="756">
          <cell r="A756" t="str">
            <v>403OPSG</v>
          </cell>
          <cell r="B756" t="str">
            <v>403OP</v>
          </cell>
          <cell r="D756">
            <v>31909005.960000001</v>
          </cell>
          <cell r="F756" t="str">
            <v>403OPSG</v>
          </cell>
          <cell r="G756" t="str">
            <v>403OP</v>
          </cell>
          <cell r="I756">
            <v>31909005.960000001</v>
          </cell>
        </row>
        <row r="757">
          <cell r="A757" t="str">
            <v>403OPSG-W</v>
          </cell>
          <cell r="B757" t="str">
            <v>403OP</v>
          </cell>
          <cell r="D757">
            <v>78016379.749999896</v>
          </cell>
          <cell r="F757" t="str">
            <v>403OPSG-W</v>
          </cell>
          <cell r="G757" t="str">
            <v>403OP</v>
          </cell>
          <cell r="I757">
            <v>78016379.749999896</v>
          </cell>
        </row>
        <row r="758">
          <cell r="A758" t="str">
            <v>403OPSSGCT</v>
          </cell>
          <cell r="B758" t="str">
            <v>403OP</v>
          </cell>
          <cell r="D758">
            <v>2625250.44</v>
          </cell>
          <cell r="F758" t="str">
            <v>403OPSSGCT</v>
          </cell>
          <cell r="G758" t="str">
            <v>403OP</v>
          </cell>
          <cell r="I758">
            <v>2625250.44</v>
          </cell>
        </row>
        <row r="759">
          <cell r="A759" t="str">
            <v>403SPDGP</v>
          </cell>
          <cell r="B759" t="str">
            <v>403SP</v>
          </cell>
          <cell r="D759">
            <v>21699384.98</v>
          </cell>
          <cell r="F759" t="str">
            <v>403SPDGP</v>
          </cell>
          <cell r="G759" t="str">
            <v>403SP</v>
          </cell>
          <cell r="I759">
            <v>21699384.98</v>
          </cell>
        </row>
        <row r="760">
          <cell r="A760" t="str">
            <v>403SPDGU</v>
          </cell>
          <cell r="B760" t="str">
            <v>403SP</v>
          </cell>
          <cell r="D760">
            <v>25254800.870000001</v>
          </cell>
          <cell r="F760" t="str">
            <v>403SPDGU</v>
          </cell>
          <cell r="G760" t="str">
            <v>403SP</v>
          </cell>
          <cell r="I760">
            <v>25254800.870000001</v>
          </cell>
        </row>
        <row r="761">
          <cell r="A761" t="str">
            <v>403SPSG</v>
          </cell>
          <cell r="B761" t="str">
            <v>403SP</v>
          </cell>
          <cell r="D761">
            <v>71555236.230000004</v>
          </cell>
          <cell r="F761" t="str">
            <v>403SPSG</v>
          </cell>
          <cell r="G761" t="str">
            <v>403SP</v>
          </cell>
          <cell r="I761">
            <v>71555236.230000004</v>
          </cell>
        </row>
        <row r="762">
          <cell r="A762" t="str">
            <v>403SPSSGCH</v>
          </cell>
          <cell r="B762" t="str">
            <v>403SP</v>
          </cell>
          <cell r="D762">
            <v>7849359.5399999898</v>
          </cell>
          <cell r="F762" t="str">
            <v>403SPSSGCH</v>
          </cell>
          <cell r="G762" t="str">
            <v>403SP</v>
          </cell>
          <cell r="I762">
            <v>7849359.5399999898</v>
          </cell>
        </row>
        <row r="763">
          <cell r="A763" t="str">
            <v>403TPDGP</v>
          </cell>
          <cell r="B763" t="str">
            <v>403TP</v>
          </cell>
          <cell r="D763">
            <v>11173739.529999901</v>
          </cell>
          <cell r="F763" t="str">
            <v>403TPDGP</v>
          </cell>
          <cell r="G763" t="str">
            <v>403TP</v>
          </cell>
          <cell r="I763">
            <v>11173739.529999901</v>
          </cell>
        </row>
        <row r="764">
          <cell r="A764" t="str">
            <v>403TPDGU</v>
          </cell>
          <cell r="B764" t="str">
            <v>403TP</v>
          </cell>
          <cell r="D764">
            <v>12421175.779999999</v>
          </cell>
          <cell r="F764" t="str">
            <v>403TPDGU</v>
          </cell>
          <cell r="G764" t="str">
            <v>403TP</v>
          </cell>
          <cell r="I764">
            <v>12421175.779999999</v>
          </cell>
        </row>
        <row r="765">
          <cell r="A765" t="str">
            <v>403TPID</v>
          </cell>
          <cell r="B765" t="str">
            <v>403TP</v>
          </cell>
          <cell r="D765">
            <v>0</v>
          </cell>
          <cell r="F765" t="str">
            <v>403TPID</v>
          </cell>
          <cell r="G765" t="str">
            <v>403TP</v>
          </cell>
          <cell r="I765">
            <v>0</v>
          </cell>
        </row>
        <row r="766">
          <cell r="A766" t="str">
            <v>403TPSG</v>
          </cell>
          <cell r="B766" t="str">
            <v>403TP</v>
          </cell>
          <cell r="D766">
            <v>55933484.369999997</v>
          </cell>
          <cell r="F766" t="str">
            <v>403TPSG</v>
          </cell>
          <cell r="G766" t="str">
            <v>403TP</v>
          </cell>
          <cell r="I766">
            <v>55933484.369999997</v>
          </cell>
        </row>
        <row r="767">
          <cell r="A767" t="str">
            <v>404GPCA</v>
          </cell>
          <cell r="B767" t="str">
            <v>404GP</v>
          </cell>
          <cell r="D767">
            <v>236225.24</v>
          </cell>
          <cell r="F767" t="str">
            <v>404GPCA</v>
          </cell>
          <cell r="G767" t="str">
            <v>404GP</v>
          </cell>
          <cell r="I767">
            <v>236225.24</v>
          </cell>
        </row>
        <row r="768">
          <cell r="A768" t="str">
            <v>404GPCN</v>
          </cell>
          <cell r="B768" t="str">
            <v>404GP</v>
          </cell>
          <cell r="D768">
            <v>270081.91999999998</v>
          </cell>
          <cell r="F768" t="str">
            <v>404GPCN</v>
          </cell>
          <cell r="G768" t="str">
            <v>404GP</v>
          </cell>
          <cell r="I768">
            <v>270081.91999999998</v>
          </cell>
        </row>
        <row r="769">
          <cell r="A769" t="str">
            <v>404GPOR</v>
          </cell>
          <cell r="B769" t="str">
            <v>404GP</v>
          </cell>
          <cell r="D769">
            <v>777880.01</v>
          </cell>
          <cell r="F769" t="str">
            <v>404GPOR</v>
          </cell>
          <cell r="G769" t="str">
            <v>404GP</v>
          </cell>
          <cell r="I769">
            <v>777880.01</v>
          </cell>
        </row>
        <row r="770">
          <cell r="A770" t="str">
            <v>404GPSO</v>
          </cell>
          <cell r="B770" t="str">
            <v>404GP</v>
          </cell>
          <cell r="D770">
            <v>1265577.4099999999</v>
          </cell>
          <cell r="F770" t="str">
            <v>404GPSO</v>
          </cell>
          <cell r="G770" t="str">
            <v>404GP</v>
          </cell>
          <cell r="I770">
            <v>1265577.4099999999</v>
          </cell>
        </row>
        <row r="771">
          <cell r="A771" t="str">
            <v>404GPUT</v>
          </cell>
          <cell r="B771" t="str">
            <v>404GP</v>
          </cell>
          <cell r="D771">
            <v>799.41</v>
          </cell>
          <cell r="F771" t="str">
            <v>404GPUT</v>
          </cell>
          <cell r="G771" t="str">
            <v>404GP</v>
          </cell>
          <cell r="I771">
            <v>799.41</v>
          </cell>
        </row>
        <row r="772">
          <cell r="A772" t="str">
            <v>404GPWA</v>
          </cell>
          <cell r="B772" t="str">
            <v>404GP</v>
          </cell>
          <cell r="D772">
            <v>111162.73</v>
          </cell>
          <cell r="F772" t="str">
            <v>404GPWA</v>
          </cell>
          <cell r="G772" t="str">
            <v>404GP</v>
          </cell>
          <cell r="I772">
            <v>111162.73</v>
          </cell>
        </row>
        <row r="773">
          <cell r="A773" t="str">
            <v>404GPWYP</v>
          </cell>
          <cell r="B773" t="str">
            <v>404GP</v>
          </cell>
          <cell r="D773">
            <v>541785.71</v>
          </cell>
          <cell r="F773" t="str">
            <v>404GPWYP</v>
          </cell>
          <cell r="G773" t="str">
            <v>404GP</v>
          </cell>
          <cell r="I773">
            <v>541785.71</v>
          </cell>
        </row>
        <row r="774">
          <cell r="A774" t="str">
            <v>404GPWYU</v>
          </cell>
          <cell r="B774" t="str">
            <v>404GP</v>
          </cell>
          <cell r="D774">
            <v>4741.8999999999996</v>
          </cell>
          <cell r="F774" t="str">
            <v>404GPWYU</v>
          </cell>
          <cell r="G774" t="str">
            <v>404GP</v>
          </cell>
          <cell r="I774">
            <v>4741.8999999999996</v>
          </cell>
        </row>
        <row r="775">
          <cell r="A775" t="str">
            <v>404HPSG-P</v>
          </cell>
          <cell r="B775" t="str">
            <v>404HP</v>
          </cell>
          <cell r="D775">
            <v>168315.09</v>
          </cell>
          <cell r="F775" t="str">
            <v>404HPSG-P</v>
          </cell>
          <cell r="G775" t="str">
            <v>404HP</v>
          </cell>
          <cell r="I775">
            <v>168315.09</v>
          </cell>
        </row>
        <row r="776">
          <cell r="A776" t="str">
            <v>404HPSG-U</v>
          </cell>
          <cell r="B776" t="str">
            <v>404HP</v>
          </cell>
          <cell r="D776">
            <v>46417.32</v>
          </cell>
          <cell r="F776" t="str">
            <v>404HPSG-U</v>
          </cell>
          <cell r="G776" t="str">
            <v>404HP</v>
          </cell>
          <cell r="I776">
            <v>46417.32</v>
          </cell>
        </row>
        <row r="777">
          <cell r="A777" t="str">
            <v>404IPCN</v>
          </cell>
          <cell r="B777" t="str">
            <v>404IP</v>
          </cell>
          <cell r="D777">
            <v>5695882.6099999901</v>
          </cell>
          <cell r="F777" t="str">
            <v>404IPCN</v>
          </cell>
          <cell r="G777" t="str">
            <v>404IP</v>
          </cell>
          <cell r="I777">
            <v>5695882.6099999901</v>
          </cell>
        </row>
        <row r="778">
          <cell r="A778" t="str">
            <v>404IPDGU</v>
          </cell>
          <cell r="B778" t="str">
            <v>404IP</v>
          </cell>
          <cell r="D778">
            <v>16758.310000000001</v>
          </cell>
          <cell r="F778" t="str">
            <v>404IPDGU</v>
          </cell>
          <cell r="G778" t="str">
            <v>404IP</v>
          </cell>
          <cell r="I778">
            <v>16758.310000000001</v>
          </cell>
        </row>
        <row r="779">
          <cell r="A779" t="str">
            <v>404IPID</v>
          </cell>
          <cell r="B779" t="str">
            <v>404IP</v>
          </cell>
          <cell r="D779">
            <v>20531.810000000001</v>
          </cell>
          <cell r="F779" t="str">
            <v>404IPID</v>
          </cell>
          <cell r="G779" t="str">
            <v>404IP</v>
          </cell>
          <cell r="I779">
            <v>20531.810000000001</v>
          </cell>
        </row>
        <row r="780">
          <cell r="A780" t="str">
            <v>404IPOR</v>
          </cell>
          <cell r="B780" t="str">
            <v>404IP</v>
          </cell>
          <cell r="D780">
            <v>14532.03</v>
          </cell>
          <cell r="F780" t="str">
            <v>404IPOR</v>
          </cell>
          <cell r="G780" t="str">
            <v>404IP</v>
          </cell>
          <cell r="I780">
            <v>14532.03</v>
          </cell>
        </row>
        <row r="781">
          <cell r="A781" t="str">
            <v>404IPSE</v>
          </cell>
          <cell r="B781" t="str">
            <v>404IP</v>
          </cell>
          <cell r="D781">
            <v>13653.26</v>
          </cell>
          <cell r="F781" t="str">
            <v>404IPSE</v>
          </cell>
          <cell r="G781" t="str">
            <v>404IP</v>
          </cell>
          <cell r="I781">
            <v>13653.26</v>
          </cell>
        </row>
        <row r="782">
          <cell r="A782" t="str">
            <v>404IPSG</v>
          </cell>
          <cell r="B782" t="str">
            <v>404IP</v>
          </cell>
          <cell r="D782">
            <v>9025508.6599999908</v>
          </cell>
          <cell r="F782" t="str">
            <v>404IPSG</v>
          </cell>
          <cell r="G782" t="str">
            <v>404IP</v>
          </cell>
          <cell r="I782">
            <v>9025508.6599999908</v>
          </cell>
        </row>
        <row r="783">
          <cell r="A783" t="str">
            <v>404IPSG-P</v>
          </cell>
          <cell r="B783" t="str">
            <v>404IP</v>
          </cell>
          <cell r="D783">
            <v>6752315.5499999998</v>
          </cell>
          <cell r="F783" t="str">
            <v>404IPSG-P</v>
          </cell>
          <cell r="G783" t="str">
            <v>404IP</v>
          </cell>
          <cell r="I783">
            <v>6752315.5499999998</v>
          </cell>
        </row>
        <row r="784">
          <cell r="A784" t="str">
            <v>404IPSG-U</v>
          </cell>
          <cell r="B784" t="str">
            <v>404IP</v>
          </cell>
          <cell r="D784">
            <v>307800.43</v>
          </cell>
          <cell r="F784" t="str">
            <v>404IPSG-U</v>
          </cell>
          <cell r="G784" t="str">
            <v>404IP</v>
          </cell>
          <cell r="I784">
            <v>307800.43</v>
          </cell>
        </row>
        <row r="785">
          <cell r="A785" t="str">
            <v>404IPSO</v>
          </cell>
          <cell r="B785" t="str">
            <v>404IP</v>
          </cell>
          <cell r="D785">
            <v>15076510.24</v>
          </cell>
          <cell r="F785" t="str">
            <v>404IPSO</v>
          </cell>
          <cell r="G785" t="str">
            <v>404IP</v>
          </cell>
          <cell r="I785">
            <v>15076510.24</v>
          </cell>
        </row>
        <row r="786">
          <cell r="A786" t="str">
            <v>404IPSSGCH</v>
          </cell>
          <cell r="B786" t="str">
            <v>404IP</v>
          </cell>
          <cell r="D786">
            <v>77055.570000000007</v>
          </cell>
          <cell r="F786" t="str">
            <v>404IPSSGCH</v>
          </cell>
          <cell r="G786" t="str">
            <v>404IP</v>
          </cell>
          <cell r="I786">
            <v>77055.570000000007</v>
          </cell>
        </row>
        <row r="787">
          <cell r="A787" t="str">
            <v>404IPUT</v>
          </cell>
          <cell r="B787" t="str">
            <v>404IP</v>
          </cell>
          <cell r="D787">
            <v>13250.76</v>
          </cell>
          <cell r="F787" t="str">
            <v>404IPUT</v>
          </cell>
          <cell r="G787" t="str">
            <v>404IP</v>
          </cell>
          <cell r="I787">
            <v>13250.76</v>
          </cell>
        </row>
        <row r="788">
          <cell r="A788" t="str">
            <v>404IPWA</v>
          </cell>
          <cell r="B788" t="str">
            <v>404IP</v>
          </cell>
          <cell r="D788">
            <v>444.95</v>
          </cell>
          <cell r="F788" t="str">
            <v>404IPWA</v>
          </cell>
          <cell r="G788" t="str">
            <v>404IP</v>
          </cell>
          <cell r="I788">
            <v>444.95</v>
          </cell>
        </row>
        <row r="789">
          <cell r="A789" t="str">
            <v>404IPWYP</v>
          </cell>
          <cell r="B789" t="str">
            <v>404IP</v>
          </cell>
          <cell r="D789">
            <v>147182.32999999999</v>
          </cell>
          <cell r="F789" t="str">
            <v>404IPWYP</v>
          </cell>
          <cell r="G789" t="str">
            <v>404IP</v>
          </cell>
          <cell r="I789">
            <v>147182.32999999999</v>
          </cell>
        </row>
        <row r="790">
          <cell r="A790" t="str">
            <v>406SG</v>
          </cell>
          <cell r="B790" t="str">
            <v>406</v>
          </cell>
          <cell r="D790">
            <v>5523969.6900000004</v>
          </cell>
          <cell r="F790" t="str">
            <v>406SG</v>
          </cell>
          <cell r="G790" t="str">
            <v>406</v>
          </cell>
          <cell r="I790">
            <v>5523969.6900000004</v>
          </cell>
        </row>
        <row r="791">
          <cell r="A791" t="str">
            <v>407OR</v>
          </cell>
          <cell r="B791" t="str">
            <v>407</v>
          </cell>
          <cell r="D791">
            <v>-39640.01</v>
          </cell>
          <cell r="F791" t="str">
            <v>407OR</v>
          </cell>
          <cell r="G791" t="str">
            <v>407</v>
          </cell>
          <cell r="I791">
            <v>-39640.01</v>
          </cell>
        </row>
        <row r="792">
          <cell r="A792" t="str">
            <v>407SG-P</v>
          </cell>
          <cell r="B792" t="str">
            <v>407</v>
          </cell>
          <cell r="D792">
            <v>1327320.8</v>
          </cell>
          <cell r="F792" t="str">
            <v>407SG-P</v>
          </cell>
          <cell r="G792" t="str">
            <v>407</v>
          </cell>
          <cell r="I792">
            <v>1327320.8</v>
          </cell>
        </row>
        <row r="793">
          <cell r="A793" t="str">
            <v>407TROJP</v>
          </cell>
          <cell r="B793" t="str">
            <v>407</v>
          </cell>
          <cell r="D793">
            <v>1163874.18</v>
          </cell>
          <cell r="F793" t="str">
            <v>407TROJP</v>
          </cell>
          <cell r="G793" t="str">
            <v>407</v>
          </cell>
          <cell r="I793">
            <v>1163874.18</v>
          </cell>
        </row>
        <row r="794">
          <cell r="A794" t="str">
            <v>407WA</v>
          </cell>
          <cell r="B794" t="str">
            <v>407</v>
          </cell>
          <cell r="D794">
            <v>-160863.96</v>
          </cell>
          <cell r="F794" t="str">
            <v>407WA</v>
          </cell>
          <cell r="G794" t="str">
            <v>407</v>
          </cell>
          <cell r="I794">
            <v>-160863.96</v>
          </cell>
        </row>
        <row r="795">
          <cell r="A795" t="str">
            <v>408CA</v>
          </cell>
          <cell r="B795" t="str">
            <v>408</v>
          </cell>
          <cell r="D795">
            <v>1137852.7</v>
          </cell>
          <cell r="F795" t="str">
            <v>408CA</v>
          </cell>
          <cell r="G795" t="str">
            <v>408</v>
          </cell>
          <cell r="I795">
            <v>1137852.7</v>
          </cell>
        </row>
        <row r="796">
          <cell r="A796" t="str">
            <v>408GPS</v>
          </cell>
          <cell r="B796" t="str">
            <v>408</v>
          </cell>
          <cell r="D796">
            <v>108846555.889999</v>
          </cell>
          <cell r="F796" t="str">
            <v>408GPS</v>
          </cell>
          <cell r="G796" t="str">
            <v>408</v>
          </cell>
          <cell r="I796">
            <v>108846555.889999</v>
          </cell>
        </row>
        <row r="797">
          <cell r="A797" t="str">
            <v>408OR</v>
          </cell>
          <cell r="B797" t="str">
            <v>408</v>
          </cell>
          <cell r="D797">
            <v>24628660.550000001</v>
          </cell>
          <cell r="F797" t="str">
            <v>408OR</v>
          </cell>
          <cell r="G797" t="str">
            <v>408</v>
          </cell>
          <cell r="I797">
            <v>24628660.550000001</v>
          </cell>
        </row>
        <row r="798">
          <cell r="A798" t="str">
            <v>408SE</v>
          </cell>
          <cell r="B798" t="str">
            <v>408</v>
          </cell>
          <cell r="D798">
            <v>827315.74</v>
          </cell>
          <cell r="F798" t="str">
            <v>408SE</v>
          </cell>
          <cell r="G798" t="str">
            <v>408</v>
          </cell>
          <cell r="I798">
            <v>827315.74</v>
          </cell>
        </row>
        <row r="799">
          <cell r="A799" t="str">
            <v>408SG</v>
          </cell>
          <cell r="B799" t="str">
            <v>408</v>
          </cell>
          <cell r="D799">
            <v>0</v>
          </cell>
          <cell r="F799" t="str">
            <v>408SG</v>
          </cell>
          <cell r="G799" t="str">
            <v>408</v>
          </cell>
          <cell r="I799">
            <v>0</v>
          </cell>
        </row>
        <row r="800">
          <cell r="A800" t="str">
            <v>408SO</v>
          </cell>
          <cell r="B800" t="str">
            <v>408</v>
          </cell>
          <cell r="D800">
            <v>9622895.5</v>
          </cell>
          <cell r="F800" t="str">
            <v>408SO</v>
          </cell>
          <cell r="G800" t="str">
            <v>408</v>
          </cell>
          <cell r="I800">
            <v>9622895.5</v>
          </cell>
        </row>
        <row r="801">
          <cell r="A801" t="str">
            <v>408UT</v>
          </cell>
          <cell r="B801" t="str">
            <v>408</v>
          </cell>
          <cell r="D801">
            <v>-1214.83</v>
          </cell>
          <cell r="F801" t="str">
            <v>408UT</v>
          </cell>
          <cell r="G801" t="str">
            <v>408</v>
          </cell>
          <cell r="I801">
            <v>-1214.83</v>
          </cell>
        </row>
        <row r="802">
          <cell r="A802" t="str">
            <v>408WA</v>
          </cell>
          <cell r="B802" t="str">
            <v>408</v>
          </cell>
          <cell r="D802">
            <v>125335.71</v>
          </cell>
          <cell r="F802" t="str">
            <v>408WA</v>
          </cell>
          <cell r="G802" t="str">
            <v>408</v>
          </cell>
          <cell r="I802">
            <v>125335.71</v>
          </cell>
        </row>
        <row r="803">
          <cell r="A803" t="str">
            <v>408WYP</v>
          </cell>
          <cell r="B803" t="str">
            <v>408</v>
          </cell>
          <cell r="D803">
            <v>1655156.64</v>
          </cell>
          <cell r="F803" t="str">
            <v>408WYP</v>
          </cell>
          <cell r="G803" t="str">
            <v>408</v>
          </cell>
          <cell r="I803">
            <v>1655156.64</v>
          </cell>
        </row>
        <row r="804">
          <cell r="A804" t="str">
            <v>40910IBT</v>
          </cell>
          <cell r="B804" t="str">
            <v>40910</v>
          </cell>
          <cell r="D804">
            <v>0</v>
          </cell>
          <cell r="F804" t="str">
            <v>40910IBT</v>
          </cell>
          <cell r="G804" t="str">
            <v>40910</v>
          </cell>
          <cell r="I804">
            <v>0</v>
          </cell>
        </row>
        <row r="805">
          <cell r="A805" t="str">
            <v>40910SE</v>
          </cell>
          <cell r="B805">
            <v>40910</v>
          </cell>
          <cell r="D805">
            <v>-120408.99999999999</v>
          </cell>
          <cell r="F805" t="str">
            <v>40910SE</v>
          </cell>
          <cell r="G805">
            <v>40910</v>
          </cell>
          <cell r="I805">
            <v>-120408.99999999999</v>
          </cell>
        </row>
        <row r="806">
          <cell r="A806" t="str">
            <v>40910SG</v>
          </cell>
          <cell r="B806">
            <v>40910</v>
          </cell>
          <cell r="D806">
            <v>-58529910.999999993</v>
          </cell>
          <cell r="F806" t="str">
            <v>40910SG</v>
          </cell>
          <cell r="G806">
            <v>40910</v>
          </cell>
          <cell r="I806">
            <v>-58529910.999999993</v>
          </cell>
        </row>
        <row r="807">
          <cell r="A807" t="str">
            <v>40910SO</v>
          </cell>
          <cell r="B807">
            <v>40910</v>
          </cell>
          <cell r="D807">
            <v>-28808</v>
          </cell>
          <cell r="F807" t="str">
            <v>40910SO</v>
          </cell>
          <cell r="G807">
            <v>40910</v>
          </cell>
          <cell r="I807">
            <v>-28808</v>
          </cell>
        </row>
        <row r="808">
          <cell r="A808" t="str">
            <v>40911IBT</v>
          </cell>
          <cell r="B808" t="str">
            <v>40911</v>
          </cell>
          <cell r="D808">
            <v>0</v>
          </cell>
          <cell r="F808" t="str">
            <v>40911IBT</v>
          </cell>
          <cell r="G808" t="str">
            <v>40911</v>
          </cell>
          <cell r="I808">
            <v>0</v>
          </cell>
        </row>
        <row r="809">
          <cell r="A809" t="str">
            <v>40911SG</v>
          </cell>
          <cell r="B809">
            <v>40911</v>
          </cell>
          <cell r="D809">
            <v>-288539</v>
          </cell>
          <cell r="F809" t="str">
            <v>40911SG</v>
          </cell>
          <cell r="G809">
            <v>40911</v>
          </cell>
          <cell r="I809">
            <v>-288539</v>
          </cell>
        </row>
        <row r="810">
          <cell r="A810" t="str">
            <v>41010CA</v>
          </cell>
          <cell r="B810">
            <v>41010</v>
          </cell>
          <cell r="D810">
            <v>1813323</v>
          </cell>
          <cell r="F810" t="str">
            <v>41010CA</v>
          </cell>
          <cell r="G810">
            <v>41010</v>
          </cell>
          <cell r="I810">
            <v>1813323</v>
          </cell>
        </row>
        <row r="811">
          <cell r="A811" t="str">
            <v>41010CN</v>
          </cell>
          <cell r="B811">
            <v>41010</v>
          </cell>
          <cell r="D811">
            <v>18276.000018000002</v>
          </cell>
          <cell r="F811" t="str">
            <v>41010CN</v>
          </cell>
          <cell r="G811">
            <v>41010</v>
          </cell>
          <cell r="I811">
            <v>18276.000018000002</v>
          </cell>
        </row>
        <row r="812">
          <cell r="A812" t="str">
            <v>41010GPS</v>
          </cell>
          <cell r="B812">
            <v>41010</v>
          </cell>
          <cell r="D812">
            <v>26018718</v>
          </cell>
          <cell r="F812" t="str">
            <v>41010GPS</v>
          </cell>
          <cell r="G812">
            <v>41010</v>
          </cell>
          <cell r="I812">
            <v>26018718</v>
          </cell>
        </row>
        <row r="813">
          <cell r="A813" t="str">
            <v>41010ID</v>
          </cell>
          <cell r="B813">
            <v>41010</v>
          </cell>
          <cell r="D813">
            <v>138023</v>
          </cell>
          <cell r="F813" t="str">
            <v>41010ID</v>
          </cell>
          <cell r="G813">
            <v>41010</v>
          </cell>
          <cell r="I813">
            <v>138023</v>
          </cell>
        </row>
        <row r="814">
          <cell r="A814" t="str">
            <v>41010OR</v>
          </cell>
          <cell r="B814">
            <v>41010</v>
          </cell>
          <cell r="D814">
            <v>339758.99999999994</v>
          </cell>
          <cell r="F814" t="str">
            <v>41010OR</v>
          </cell>
          <cell r="G814">
            <v>41010</v>
          </cell>
          <cell r="I814">
            <v>339758.99999999994</v>
          </cell>
        </row>
        <row r="815">
          <cell r="A815" t="str">
            <v>41010OTHER</v>
          </cell>
          <cell r="B815">
            <v>41010</v>
          </cell>
          <cell r="D815">
            <v>43778480.999999985</v>
          </cell>
          <cell r="F815" t="str">
            <v>41010OTHER</v>
          </cell>
          <cell r="G815">
            <v>41010</v>
          </cell>
          <cell r="I815">
            <v>43778480.999999985</v>
          </cell>
        </row>
        <row r="816">
          <cell r="A816" t="str">
            <v>41010SE</v>
          </cell>
          <cell r="B816">
            <v>41010</v>
          </cell>
          <cell r="D816">
            <v>18367716</v>
          </cell>
          <cell r="F816" t="str">
            <v>41010SE</v>
          </cell>
          <cell r="G816">
            <v>41010</v>
          </cell>
          <cell r="I816">
            <v>18367716</v>
          </cell>
        </row>
        <row r="817">
          <cell r="A817" t="str">
            <v>41010SG</v>
          </cell>
          <cell r="B817">
            <v>41010</v>
          </cell>
          <cell r="D817">
            <v>23560496.000000004</v>
          </cell>
          <cell r="F817" t="str">
            <v>41010SG</v>
          </cell>
          <cell r="G817">
            <v>41010</v>
          </cell>
          <cell r="I817">
            <v>23560496.000000004</v>
          </cell>
        </row>
        <row r="818">
          <cell r="A818" t="str">
            <v>41010SNP</v>
          </cell>
          <cell r="B818">
            <v>41010</v>
          </cell>
          <cell r="D818">
            <v>33713788</v>
          </cell>
          <cell r="F818" t="str">
            <v>41010SNP</v>
          </cell>
          <cell r="G818">
            <v>41010</v>
          </cell>
          <cell r="I818">
            <v>33713788</v>
          </cell>
        </row>
        <row r="819">
          <cell r="A819" t="str">
            <v>41010SO</v>
          </cell>
          <cell r="B819">
            <v>41010</v>
          </cell>
          <cell r="D819">
            <v>7830894.9999999991</v>
          </cell>
          <cell r="F819" t="str">
            <v>41010SO</v>
          </cell>
          <cell r="G819">
            <v>41010</v>
          </cell>
          <cell r="I819">
            <v>7830894.9999999991</v>
          </cell>
        </row>
        <row r="820">
          <cell r="A820" t="str">
            <v>41010SSGCH</v>
          </cell>
          <cell r="B820">
            <v>41010</v>
          </cell>
          <cell r="D820">
            <v>31324</v>
          </cell>
          <cell r="F820" t="str">
            <v>41010SSGCH</v>
          </cell>
          <cell r="G820">
            <v>41010</v>
          </cell>
          <cell r="I820">
            <v>31324</v>
          </cell>
        </row>
        <row r="821">
          <cell r="A821" t="str">
            <v>41010TAXDEPR</v>
          </cell>
          <cell r="B821">
            <v>41010</v>
          </cell>
          <cell r="D821">
            <v>1080616640</v>
          </cell>
          <cell r="F821" t="str">
            <v>41010TAXDEPR</v>
          </cell>
          <cell r="G821">
            <v>41010</v>
          </cell>
          <cell r="I821">
            <v>1080616640</v>
          </cell>
        </row>
        <row r="822">
          <cell r="A822" t="str">
            <v>41010UT</v>
          </cell>
          <cell r="B822">
            <v>41010</v>
          </cell>
          <cell r="D822">
            <v>79884</v>
          </cell>
          <cell r="F822" t="str">
            <v>41010UT</v>
          </cell>
          <cell r="G822">
            <v>41010</v>
          </cell>
          <cell r="I822">
            <v>79884</v>
          </cell>
        </row>
        <row r="823">
          <cell r="A823" t="str">
            <v>41010WA</v>
          </cell>
          <cell r="B823">
            <v>41010</v>
          </cell>
          <cell r="D823">
            <v>467597</v>
          </cell>
          <cell r="F823" t="str">
            <v>41010WA</v>
          </cell>
          <cell r="G823">
            <v>41010</v>
          </cell>
          <cell r="I823">
            <v>467597</v>
          </cell>
        </row>
        <row r="824">
          <cell r="A824" t="str">
            <v>41010WYP</v>
          </cell>
          <cell r="B824">
            <v>41010</v>
          </cell>
          <cell r="D824">
            <v>823732</v>
          </cell>
          <cell r="F824" t="str">
            <v>41010WYP</v>
          </cell>
          <cell r="G824">
            <v>41010</v>
          </cell>
          <cell r="I824">
            <v>823732</v>
          </cell>
        </row>
        <row r="825">
          <cell r="A825" t="str">
            <v>41110BADDEBT</v>
          </cell>
          <cell r="B825">
            <v>41110</v>
          </cell>
          <cell r="D825">
            <v>-499023</v>
          </cell>
          <cell r="F825" t="str">
            <v>41110BADDEBT</v>
          </cell>
          <cell r="G825">
            <v>41110</v>
          </cell>
          <cell r="I825">
            <v>-499023</v>
          </cell>
        </row>
        <row r="826">
          <cell r="A826" t="str">
            <v>41110CA</v>
          </cell>
          <cell r="B826">
            <v>41110</v>
          </cell>
          <cell r="D826">
            <v>-1231789.07</v>
          </cell>
          <cell r="F826" t="str">
            <v>41110CA</v>
          </cell>
          <cell r="G826">
            <v>41110</v>
          </cell>
          <cell r="I826">
            <v>-1231789.07</v>
          </cell>
        </row>
        <row r="827">
          <cell r="A827" t="str">
            <v>41110CIAC</v>
          </cell>
          <cell r="B827">
            <v>41110</v>
          </cell>
          <cell r="D827">
            <v>-10561420</v>
          </cell>
          <cell r="F827" t="str">
            <v>41110CIAC</v>
          </cell>
          <cell r="G827">
            <v>41110</v>
          </cell>
          <cell r="I827">
            <v>-10561420</v>
          </cell>
        </row>
        <row r="828">
          <cell r="A828" t="str">
            <v>41110FERC</v>
          </cell>
          <cell r="B828">
            <v>41110</v>
          </cell>
          <cell r="D828">
            <v>-57772.639999999999</v>
          </cell>
          <cell r="F828" t="str">
            <v>41110FERC</v>
          </cell>
          <cell r="G828">
            <v>41110</v>
          </cell>
          <cell r="I828">
            <v>-57772.639999999999</v>
          </cell>
        </row>
        <row r="829">
          <cell r="A829" t="str">
            <v>41110ID</v>
          </cell>
          <cell r="B829">
            <v>41110</v>
          </cell>
          <cell r="D829">
            <v>-1674139.1600000001</v>
          </cell>
          <cell r="F829" t="str">
            <v>41110ID</v>
          </cell>
          <cell r="G829">
            <v>41110</v>
          </cell>
          <cell r="I829">
            <v>-1674139.1600000001</v>
          </cell>
        </row>
        <row r="830">
          <cell r="A830" t="str">
            <v>41110OR</v>
          </cell>
          <cell r="B830">
            <v>41110</v>
          </cell>
          <cell r="D830">
            <v>-5015483.6399999997</v>
          </cell>
          <cell r="F830" t="str">
            <v>41110OR</v>
          </cell>
          <cell r="G830">
            <v>41110</v>
          </cell>
          <cell r="I830">
            <v>-5015483.6399999997</v>
          </cell>
        </row>
        <row r="831">
          <cell r="A831" t="str">
            <v>41110OTHER</v>
          </cell>
          <cell r="B831">
            <v>41110</v>
          </cell>
          <cell r="D831">
            <v>-11650051.869999999</v>
          </cell>
          <cell r="F831" t="str">
            <v>41110OTHER</v>
          </cell>
          <cell r="G831">
            <v>41110</v>
          </cell>
          <cell r="I831">
            <v>-11650051.869999999</v>
          </cell>
        </row>
        <row r="832">
          <cell r="A832" t="str">
            <v>41110SCHMDEXP</v>
          </cell>
          <cell r="B832">
            <v>41110</v>
          </cell>
          <cell r="D832">
            <v>-215825162</v>
          </cell>
          <cell r="F832" t="str">
            <v>41110SCHMDEXP</v>
          </cell>
          <cell r="G832">
            <v>41110</v>
          </cell>
          <cell r="I832">
            <v>-215825162</v>
          </cell>
        </row>
        <row r="833">
          <cell r="A833" t="str">
            <v>41110SE</v>
          </cell>
          <cell r="B833">
            <v>41110</v>
          </cell>
          <cell r="D833">
            <v>-12433467.999999998</v>
          </cell>
          <cell r="F833" t="str">
            <v>41110SE</v>
          </cell>
          <cell r="G833">
            <v>41110</v>
          </cell>
          <cell r="I833">
            <v>-12433467.999999998</v>
          </cell>
        </row>
        <row r="834">
          <cell r="A834" t="str">
            <v>41110SG</v>
          </cell>
          <cell r="B834">
            <v>41110</v>
          </cell>
          <cell r="D834">
            <v>-8206952.2499999981</v>
          </cell>
          <cell r="F834" t="str">
            <v>41110SG</v>
          </cell>
          <cell r="G834">
            <v>41110</v>
          </cell>
          <cell r="I834">
            <v>-8206952.2499999981</v>
          </cell>
        </row>
        <row r="835">
          <cell r="A835" t="str">
            <v>41110SGCT</v>
          </cell>
          <cell r="B835">
            <v>41110</v>
          </cell>
          <cell r="D835">
            <v>-425972</v>
          </cell>
          <cell r="F835" t="str">
            <v>41110SGCT</v>
          </cell>
          <cell r="G835">
            <v>41110</v>
          </cell>
          <cell r="I835">
            <v>-425972</v>
          </cell>
        </row>
        <row r="836">
          <cell r="A836" t="str">
            <v>41110SNP</v>
          </cell>
          <cell r="B836">
            <v>41110</v>
          </cell>
          <cell r="D836">
            <v>-19232707</v>
          </cell>
          <cell r="F836" t="str">
            <v>41110SNP</v>
          </cell>
          <cell r="G836">
            <v>41110</v>
          </cell>
          <cell r="I836">
            <v>-19232707</v>
          </cell>
        </row>
        <row r="837">
          <cell r="A837" t="str">
            <v>41110SNPD</v>
          </cell>
          <cell r="B837">
            <v>41110</v>
          </cell>
          <cell r="D837">
            <v>-3638499</v>
          </cell>
          <cell r="F837" t="str">
            <v>41110SNPD</v>
          </cell>
          <cell r="G837">
            <v>41110</v>
          </cell>
          <cell r="I837">
            <v>-3638499</v>
          </cell>
        </row>
        <row r="838">
          <cell r="A838" t="str">
            <v>41110SO</v>
          </cell>
          <cell r="B838">
            <v>41110</v>
          </cell>
          <cell r="D838">
            <v>-17184714</v>
          </cell>
          <cell r="F838" t="str">
            <v>41110SO</v>
          </cell>
          <cell r="G838">
            <v>41110</v>
          </cell>
          <cell r="I838">
            <v>-17184714</v>
          </cell>
        </row>
        <row r="839">
          <cell r="A839" t="str">
            <v>41110SSGCH</v>
          </cell>
          <cell r="B839">
            <v>41110</v>
          </cell>
          <cell r="D839">
            <v>-510725</v>
          </cell>
          <cell r="F839" t="str">
            <v>41110SSGCH</v>
          </cell>
          <cell r="G839">
            <v>41110</v>
          </cell>
          <cell r="I839">
            <v>-510725</v>
          </cell>
        </row>
        <row r="840">
          <cell r="A840" t="str">
            <v>41110TROJD</v>
          </cell>
          <cell r="B840">
            <v>41110</v>
          </cell>
          <cell r="D840">
            <v>-721757</v>
          </cell>
          <cell r="F840" t="str">
            <v>41110TROJD</v>
          </cell>
          <cell r="G840">
            <v>41110</v>
          </cell>
          <cell r="I840">
            <v>-721757</v>
          </cell>
        </row>
        <row r="841">
          <cell r="A841" t="str">
            <v>41110UT</v>
          </cell>
          <cell r="B841">
            <v>41110</v>
          </cell>
          <cell r="D841">
            <v>-6705845.8499999996</v>
          </cell>
          <cell r="F841" t="str">
            <v>41110UT</v>
          </cell>
          <cell r="G841">
            <v>41110</v>
          </cell>
          <cell r="I841">
            <v>-6705845.8499999996</v>
          </cell>
        </row>
        <row r="842">
          <cell r="A842" t="str">
            <v>41110WA</v>
          </cell>
          <cell r="B842">
            <v>41110</v>
          </cell>
          <cell r="D842">
            <v>837740.47999999963</v>
          </cell>
          <cell r="F842" t="str">
            <v>41110WA</v>
          </cell>
          <cell r="G842">
            <v>41110</v>
          </cell>
          <cell r="I842">
            <v>837740.47999999963</v>
          </cell>
        </row>
        <row r="843">
          <cell r="A843" t="str">
            <v>41110WYP</v>
          </cell>
          <cell r="B843">
            <v>41110</v>
          </cell>
          <cell r="D843">
            <v>-597412.17000000004</v>
          </cell>
          <cell r="F843" t="str">
            <v>41110WYP</v>
          </cell>
          <cell r="G843">
            <v>41110</v>
          </cell>
          <cell r="I843">
            <v>-597412.17000000004</v>
          </cell>
        </row>
        <row r="844">
          <cell r="A844" t="str">
            <v>41110WYU</v>
          </cell>
          <cell r="B844">
            <v>41110</v>
          </cell>
          <cell r="D844">
            <v>-132909.4</v>
          </cell>
          <cell r="F844" t="str">
            <v>41110WYU</v>
          </cell>
          <cell r="G844">
            <v>41110</v>
          </cell>
          <cell r="I844">
            <v>-132909.4</v>
          </cell>
        </row>
        <row r="845">
          <cell r="A845" t="str">
            <v>41140DGU</v>
          </cell>
          <cell r="B845" t="str">
            <v>41140</v>
          </cell>
          <cell r="D845">
            <v>-1874204</v>
          </cell>
          <cell r="F845" t="str">
            <v>41140DGU</v>
          </cell>
          <cell r="G845" t="str">
            <v>41140</v>
          </cell>
          <cell r="I845">
            <v>-1874204</v>
          </cell>
        </row>
        <row r="846">
          <cell r="A846" t="str">
            <v>4118SE</v>
          </cell>
          <cell r="B846" t="str">
            <v>4118</v>
          </cell>
          <cell r="D846">
            <v>-559750.40000000002</v>
          </cell>
          <cell r="F846" t="str">
            <v>4118SE</v>
          </cell>
          <cell r="G846" t="str">
            <v>4118</v>
          </cell>
          <cell r="I846">
            <v>-559750.40000000002</v>
          </cell>
        </row>
        <row r="847">
          <cell r="A847" t="str">
            <v>419SNP</v>
          </cell>
          <cell r="B847" t="str">
            <v>419</v>
          </cell>
          <cell r="D847">
            <v>-59310129.210000001</v>
          </cell>
          <cell r="F847" t="str">
            <v>419SNP</v>
          </cell>
          <cell r="G847" t="str">
            <v>419</v>
          </cell>
          <cell r="I847">
            <v>-59310129.210000001</v>
          </cell>
        </row>
        <row r="848">
          <cell r="A848" t="str">
            <v>421CA</v>
          </cell>
          <cell r="B848" t="str">
            <v>421</v>
          </cell>
          <cell r="D848">
            <v>-49943.5</v>
          </cell>
          <cell r="F848" t="str">
            <v>421CA</v>
          </cell>
          <cell r="G848" t="str">
            <v>421</v>
          </cell>
          <cell r="I848">
            <v>-49943.5</v>
          </cell>
        </row>
        <row r="849">
          <cell r="A849" t="str">
            <v>421CN</v>
          </cell>
          <cell r="B849" t="str">
            <v>421</v>
          </cell>
          <cell r="D849">
            <v>899.16</v>
          </cell>
          <cell r="F849" t="str">
            <v>421CN</v>
          </cell>
          <cell r="G849" t="str">
            <v>421</v>
          </cell>
          <cell r="I849">
            <v>899.16</v>
          </cell>
        </row>
        <row r="850">
          <cell r="A850" t="str">
            <v>421DGP</v>
          </cell>
          <cell r="B850" t="str">
            <v>421</v>
          </cell>
          <cell r="D850">
            <v>-761976.14</v>
          </cell>
          <cell r="F850" t="str">
            <v>421DGP</v>
          </cell>
          <cell r="G850" t="str">
            <v>421</v>
          </cell>
          <cell r="I850">
            <v>-761976.14</v>
          </cell>
        </row>
        <row r="851">
          <cell r="A851" t="str">
            <v>421DGU</v>
          </cell>
          <cell r="B851" t="str">
            <v>421</v>
          </cell>
          <cell r="D851">
            <v>-170994.53</v>
          </cell>
          <cell r="F851" t="str">
            <v>421DGU</v>
          </cell>
          <cell r="G851" t="str">
            <v>421</v>
          </cell>
          <cell r="I851">
            <v>-170994.53</v>
          </cell>
        </row>
        <row r="852">
          <cell r="A852" t="str">
            <v>421OR</v>
          </cell>
          <cell r="B852" t="str">
            <v>421</v>
          </cell>
          <cell r="D852">
            <v>275200.84000000003</v>
          </cell>
          <cell r="F852" t="str">
            <v>421OR</v>
          </cell>
          <cell r="G852" t="str">
            <v>421</v>
          </cell>
          <cell r="I852">
            <v>275200.84000000003</v>
          </cell>
        </row>
        <row r="853">
          <cell r="A853" t="str">
            <v>421SG</v>
          </cell>
          <cell r="B853" t="str">
            <v>421</v>
          </cell>
          <cell r="D853">
            <v>-50606.1</v>
          </cell>
          <cell r="F853" t="str">
            <v>421SG</v>
          </cell>
          <cell r="G853" t="str">
            <v>421</v>
          </cell>
          <cell r="I853">
            <v>-50606.1</v>
          </cell>
        </row>
        <row r="854">
          <cell r="A854" t="str">
            <v>421SO</v>
          </cell>
          <cell r="B854" t="str">
            <v>421</v>
          </cell>
          <cell r="D854">
            <v>-380082.63</v>
          </cell>
          <cell r="F854" t="str">
            <v>421SO</v>
          </cell>
          <cell r="G854" t="str">
            <v>421</v>
          </cell>
          <cell r="I854">
            <v>-380082.63</v>
          </cell>
        </row>
        <row r="855">
          <cell r="A855" t="str">
            <v>421UT</v>
          </cell>
          <cell r="B855" t="str">
            <v>421</v>
          </cell>
          <cell r="D855">
            <v>0</v>
          </cell>
          <cell r="F855" t="str">
            <v>421UT</v>
          </cell>
          <cell r="G855" t="str">
            <v>421</v>
          </cell>
          <cell r="I855">
            <v>0</v>
          </cell>
        </row>
        <row r="856">
          <cell r="A856" t="str">
            <v>421WA</v>
          </cell>
          <cell r="B856" t="str">
            <v>421</v>
          </cell>
          <cell r="D856">
            <v>7737.38</v>
          </cell>
          <cell r="F856" t="str">
            <v>421WA</v>
          </cell>
          <cell r="G856" t="str">
            <v>421</v>
          </cell>
          <cell r="I856">
            <v>7737.38</v>
          </cell>
        </row>
        <row r="857">
          <cell r="A857" t="str">
            <v>421WYP</v>
          </cell>
          <cell r="B857" t="str">
            <v>421</v>
          </cell>
          <cell r="D857">
            <v>231.6</v>
          </cell>
          <cell r="F857" t="str">
            <v>421WYP</v>
          </cell>
          <cell r="G857" t="str">
            <v>421</v>
          </cell>
          <cell r="I857">
            <v>231.6</v>
          </cell>
        </row>
        <row r="858">
          <cell r="A858" t="str">
            <v>427SNP</v>
          </cell>
          <cell r="B858" t="str">
            <v>427</v>
          </cell>
          <cell r="D858">
            <v>0</v>
          </cell>
          <cell r="F858" t="str">
            <v>427SNP</v>
          </cell>
          <cell r="G858" t="str">
            <v>427</v>
          </cell>
          <cell r="I858">
            <v>0</v>
          </cell>
        </row>
        <row r="859">
          <cell r="A859" t="str">
            <v>428SNP</v>
          </cell>
          <cell r="B859" t="str">
            <v>428</v>
          </cell>
          <cell r="D859">
            <v>0</v>
          </cell>
          <cell r="F859" t="str">
            <v>428SNP</v>
          </cell>
          <cell r="G859" t="str">
            <v>428</v>
          </cell>
          <cell r="I859">
            <v>0</v>
          </cell>
        </row>
        <row r="860">
          <cell r="A860" t="str">
            <v>429SNP</v>
          </cell>
          <cell r="B860" t="str">
            <v>429</v>
          </cell>
          <cell r="D860">
            <v>0</v>
          </cell>
          <cell r="F860" t="str">
            <v>429SNP</v>
          </cell>
          <cell r="G860" t="str">
            <v>429</v>
          </cell>
          <cell r="I860">
            <v>0</v>
          </cell>
        </row>
        <row r="861">
          <cell r="A861" t="str">
            <v>431SNP</v>
          </cell>
          <cell r="B861" t="str">
            <v>431</v>
          </cell>
          <cell r="D861">
            <v>0</v>
          </cell>
          <cell r="F861" t="str">
            <v>431SNP</v>
          </cell>
          <cell r="G861" t="str">
            <v>431</v>
          </cell>
          <cell r="I861">
            <v>0</v>
          </cell>
        </row>
        <row r="862">
          <cell r="A862" t="str">
            <v>432SNP</v>
          </cell>
          <cell r="B862" t="str">
            <v>432</v>
          </cell>
          <cell r="D862">
            <v>0</v>
          </cell>
          <cell r="F862" t="str">
            <v>432SNP</v>
          </cell>
          <cell r="G862" t="str">
            <v>432</v>
          </cell>
          <cell r="I862">
            <v>0</v>
          </cell>
        </row>
        <row r="863">
          <cell r="A863" t="str">
            <v>440CA</v>
          </cell>
          <cell r="B863" t="str">
            <v>440</v>
          </cell>
          <cell r="D863">
            <v>49497735.189999901</v>
          </cell>
          <cell r="F863" t="str">
            <v>440CA</v>
          </cell>
          <cell r="G863" t="str">
            <v>440</v>
          </cell>
          <cell r="I863">
            <v>49497735.189999901</v>
          </cell>
        </row>
        <row r="864">
          <cell r="A864" t="str">
            <v>440ID</v>
          </cell>
          <cell r="B864" t="str">
            <v>440</v>
          </cell>
          <cell r="D864">
            <v>65182276.520000003</v>
          </cell>
          <cell r="F864" t="str">
            <v>440ID</v>
          </cell>
          <cell r="G864" t="str">
            <v>440</v>
          </cell>
          <cell r="I864">
            <v>65182276.520000003</v>
          </cell>
        </row>
        <row r="865">
          <cell r="A865" t="str">
            <v>440OR</v>
          </cell>
          <cell r="B865" t="str">
            <v>440</v>
          </cell>
          <cell r="D865">
            <v>525297185.11000001</v>
          </cell>
          <cell r="F865" t="str">
            <v>440OR</v>
          </cell>
          <cell r="G865" t="str">
            <v>440</v>
          </cell>
          <cell r="I865">
            <v>525297185.11000001</v>
          </cell>
        </row>
        <row r="866">
          <cell r="A866" t="str">
            <v>440UT</v>
          </cell>
          <cell r="B866" t="str">
            <v>440</v>
          </cell>
          <cell r="D866">
            <v>590286230.92999995</v>
          </cell>
          <cell r="F866" t="str">
            <v>440UT</v>
          </cell>
          <cell r="G866" t="str">
            <v>440</v>
          </cell>
          <cell r="I866">
            <v>590286230.92999995</v>
          </cell>
        </row>
        <row r="867">
          <cell r="A867" t="str">
            <v>440WA</v>
          </cell>
          <cell r="B867" t="str">
            <v>440</v>
          </cell>
          <cell r="D867">
            <v>114387973.58999901</v>
          </cell>
          <cell r="F867" t="str">
            <v>440WA</v>
          </cell>
          <cell r="G867" t="str">
            <v>440</v>
          </cell>
          <cell r="I867">
            <v>114387973.58999901</v>
          </cell>
        </row>
        <row r="868">
          <cell r="A868" t="str">
            <v>440WYP</v>
          </cell>
          <cell r="B868" t="str">
            <v>440</v>
          </cell>
          <cell r="D868">
            <v>81169347</v>
          </cell>
          <cell r="F868" t="str">
            <v>440WYP</v>
          </cell>
          <cell r="G868" t="str">
            <v>440</v>
          </cell>
          <cell r="I868">
            <v>81169347</v>
          </cell>
        </row>
        <row r="869">
          <cell r="A869" t="str">
            <v>440WYU</v>
          </cell>
          <cell r="B869" t="str">
            <v>440</v>
          </cell>
          <cell r="D869">
            <v>11662235.4</v>
          </cell>
          <cell r="F869" t="str">
            <v>440WYU</v>
          </cell>
          <cell r="G869" t="str">
            <v>440</v>
          </cell>
          <cell r="I869">
            <v>11662235.4</v>
          </cell>
        </row>
        <row r="870">
          <cell r="A870" t="str">
            <v>442CA</v>
          </cell>
          <cell r="B870" t="str">
            <v>442</v>
          </cell>
          <cell r="D870">
            <v>45088118.359999903</v>
          </cell>
          <cell r="F870" t="str">
            <v>442CA</v>
          </cell>
          <cell r="G870" t="str">
            <v>442</v>
          </cell>
          <cell r="I870">
            <v>45088118.359999903</v>
          </cell>
        </row>
        <row r="871">
          <cell r="A871" t="str">
            <v>442ID</v>
          </cell>
          <cell r="B871" t="str">
            <v>442</v>
          </cell>
          <cell r="D871">
            <v>148293574.799999</v>
          </cell>
          <cell r="F871" t="str">
            <v>442ID</v>
          </cell>
          <cell r="G871" t="str">
            <v>442</v>
          </cell>
          <cell r="I871">
            <v>148293574.799999</v>
          </cell>
        </row>
        <row r="872">
          <cell r="A872" t="str">
            <v>442OR</v>
          </cell>
          <cell r="B872" t="str">
            <v>442</v>
          </cell>
          <cell r="D872">
            <v>526413454.78999901</v>
          </cell>
          <cell r="F872" t="str">
            <v>442OR</v>
          </cell>
          <cell r="G872" t="str">
            <v>442</v>
          </cell>
          <cell r="I872">
            <v>526413454.78999901</v>
          </cell>
        </row>
        <row r="873">
          <cell r="A873" t="str">
            <v>442UT</v>
          </cell>
          <cell r="B873" t="str">
            <v>442</v>
          </cell>
          <cell r="D873">
            <v>953431962.65999997</v>
          </cell>
          <cell r="F873" t="str">
            <v>442UT</v>
          </cell>
          <cell r="G873" t="str">
            <v>442</v>
          </cell>
          <cell r="I873">
            <v>953431962.65999997</v>
          </cell>
        </row>
        <row r="874">
          <cell r="A874" t="str">
            <v>442WA</v>
          </cell>
          <cell r="B874" t="str">
            <v>442</v>
          </cell>
          <cell r="D874">
            <v>148483175.90000001</v>
          </cell>
          <cell r="F874" t="str">
            <v>442WA</v>
          </cell>
          <cell r="G874" t="str">
            <v>442</v>
          </cell>
          <cell r="I874">
            <v>148483175.90000001</v>
          </cell>
        </row>
        <row r="875">
          <cell r="A875" t="str">
            <v>442WYP</v>
          </cell>
          <cell r="B875" t="str">
            <v>442</v>
          </cell>
          <cell r="D875">
            <v>377284910.55000001</v>
          </cell>
          <cell r="F875" t="str">
            <v>442WYP</v>
          </cell>
          <cell r="G875" t="str">
            <v>442</v>
          </cell>
          <cell r="I875">
            <v>377284910.55000001</v>
          </cell>
        </row>
        <row r="876">
          <cell r="A876" t="str">
            <v>442WYU</v>
          </cell>
          <cell r="B876" t="str">
            <v>442</v>
          </cell>
          <cell r="D876">
            <v>85362087.260000005</v>
          </cell>
          <cell r="F876" t="str">
            <v>442WYU</v>
          </cell>
          <cell r="G876" t="str">
            <v>442</v>
          </cell>
          <cell r="I876">
            <v>85362087.260000005</v>
          </cell>
        </row>
        <row r="877">
          <cell r="A877" t="str">
            <v>444CA</v>
          </cell>
          <cell r="B877" t="str">
            <v>444</v>
          </cell>
          <cell r="D877">
            <v>397216.75</v>
          </cell>
          <cell r="F877" t="str">
            <v>444CA</v>
          </cell>
          <cell r="G877" t="str">
            <v>444</v>
          </cell>
          <cell r="I877">
            <v>397216.75</v>
          </cell>
        </row>
        <row r="878">
          <cell r="A878" t="str">
            <v>444ID</v>
          </cell>
          <cell r="B878" t="str">
            <v>444</v>
          </cell>
          <cell r="D878">
            <v>481849.16</v>
          </cell>
          <cell r="F878" t="str">
            <v>444ID</v>
          </cell>
          <cell r="G878" t="str">
            <v>444</v>
          </cell>
          <cell r="I878">
            <v>481849.16</v>
          </cell>
        </row>
        <row r="879">
          <cell r="A879" t="str">
            <v>444OR</v>
          </cell>
          <cell r="B879" t="str">
            <v>444</v>
          </cell>
          <cell r="D879">
            <v>5732256.7899999898</v>
          </cell>
          <cell r="F879" t="str">
            <v>444OR</v>
          </cell>
          <cell r="G879" t="str">
            <v>444</v>
          </cell>
          <cell r="I879">
            <v>5732256.7899999898</v>
          </cell>
        </row>
        <row r="880">
          <cell r="A880" t="str">
            <v>444UT</v>
          </cell>
          <cell r="B880" t="str">
            <v>444</v>
          </cell>
          <cell r="D880">
            <v>10749255.859999999</v>
          </cell>
          <cell r="F880" t="str">
            <v>444UT</v>
          </cell>
          <cell r="G880" t="str">
            <v>444</v>
          </cell>
          <cell r="I880">
            <v>10749255.859999999</v>
          </cell>
        </row>
        <row r="881">
          <cell r="A881" t="str">
            <v>444WA</v>
          </cell>
          <cell r="B881" t="str">
            <v>444</v>
          </cell>
          <cell r="D881">
            <v>1189585.31</v>
          </cell>
          <cell r="F881" t="str">
            <v>444WA</v>
          </cell>
          <cell r="G881" t="str">
            <v>444</v>
          </cell>
          <cell r="I881">
            <v>1189585.31</v>
          </cell>
        </row>
        <row r="882">
          <cell r="A882" t="str">
            <v>444WYP</v>
          </cell>
          <cell r="B882" t="str">
            <v>444</v>
          </cell>
          <cell r="D882">
            <v>1603892.77</v>
          </cell>
          <cell r="F882" t="str">
            <v>444WYP</v>
          </cell>
          <cell r="G882" t="str">
            <v>444</v>
          </cell>
          <cell r="I882">
            <v>1603892.77</v>
          </cell>
        </row>
        <row r="883">
          <cell r="A883" t="str">
            <v>444WYU</v>
          </cell>
          <cell r="B883" t="str">
            <v>444</v>
          </cell>
          <cell r="D883">
            <v>460628.69</v>
          </cell>
          <cell r="F883" t="str">
            <v>444WYU</v>
          </cell>
          <cell r="G883" t="str">
            <v>444</v>
          </cell>
          <cell r="I883">
            <v>460628.69</v>
          </cell>
        </row>
        <row r="884">
          <cell r="A884" t="str">
            <v>445UT</v>
          </cell>
          <cell r="B884" t="str">
            <v>445</v>
          </cell>
          <cell r="D884">
            <v>19771074.920000002</v>
          </cell>
          <cell r="F884" t="str">
            <v>445UT</v>
          </cell>
          <cell r="G884" t="str">
            <v>445</v>
          </cell>
          <cell r="I884">
            <v>19771074.920000002</v>
          </cell>
        </row>
        <row r="885">
          <cell r="A885" t="str">
            <v>447FERC</v>
          </cell>
          <cell r="B885" t="str">
            <v>447</v>
          </cell>
          <cell r="D885">
            <v>8109918.5499999998</v>
          </cell>
          <cell r="F885" t="str">
            <v>447FERC</v>
          </cell>
          <cell r="G885" t="str">
            <v>447</v>
          </cell>
          <cell r="I885">
            <v>8109918.5499999998</v>
          </cell>
        </row>
        <row r="886">
          <cell r="A886" t="str">
            <v>447NPCSE</v>
          </cell>
          <cell r="B886" t="str">
            <v>447NPC</v>
          </cell>
          <cell r="D886">
            <v>975103.9</v>
          </cell>
          <cell r="F886" t="str">
            <v>447NPCSE</v>
          </cell>
          <cell r="G886" t="str">
            <v>447NPC</v>
          </cell>
          <cell r="I886">
            <v>975103.9</v>
          </cell>
        </row>
        <row r="887">
          <cell r="A887" t="str">
            <v>447NPCSG</v>
          </cell>
          <cell r="B887" t="str">
            <v>447NPC</v>
          </cell>
          <cell r="D887">
            <v>369045838.93000001</v>
          </cell>
          <cell r="F887" t="str">
            <v>447NPCSG</v>
          </cell>
          <cell r="G887" t="str">
            <v>447NPC</v>
          </cell>
          <cell r="I887">
            <v>369045838.93000001</v>
          </cell>
        </row>
        <row r="888">
          <cell r="A888" t="str">
            <v>447OR</v>
          </cell>
          <cell r="B888" t="str">
            <v>447</v>
          </cell>
          <cell r="D888">
            <v>1018526.44</v>
          </cell>
          <cell r="F888" t="str">
            <v>447OR</v>
          </cell>
          <cell r="G888" t="str">
            <v>447</v>
          </cell>
          <cell r="I888">
            <v>1018526.44</v>
          </cell>
        </row>
        <row r="889">
          <cell r="A889" t="str">
            <v>447WYP</v>
          </cell>
          <cell r="B889" t="str">
            <v>447</v>
          </cell>
          <cell r="D889">
            <v>30106.82</v>
          </cell>
          <cell r="F889" t="str">
            <v>447WYP</v>
          </cell>
          <cell r="G889" t="str">
            <v>447</v>
          </cell>
          <cell r="I889">
            <v>30106.82</v>
          </cell>
        </row>
        <row r="890">
          <cell r="A890" t="str">
            <v>450CA</v>
          </cell>
          <cell r="B890" t="str">
            <v>450</v>
          </cell>
          <cell r="D890">
            <v>278157.33</v>
          </cell>
          <cell r="F890" t="str">
            <v>450CA</v>
          </cell>
          <cell r="G890" t="str">
            <v>450</v>
          </cell>
          <cell r="I890">
            <v>278157.33</v>
          </cell>
        </row>
        <row r="891">
          <cell r="A891" t="str">
            <v>450ID</v>
          </cell>
          <cell r="B891" t="str">
            <v>450</v>
          </cell>
          <cell r="D891">
            <v>456575.27</v>
          </cell>
          <cell r="F891" t="str">
            <v>450ID</v>
          </cell>
          <cell r="G891" t="str">
            <v>450</v>
          </cell>
          <cell r="I891">
            <v>456575.27</v>
          </cell>
        </row>
        <row r="892">
          <cell r="A892" t="str">
            <v>450OR</v>
          </cell>
          <cell r="B892" t="str">
            <v>450</v>
          </cell>
          <cell r="D892">
            <v>3149119.36</v>
          </cell>
          <cell r="F892" t="str">
            <v>450OR</v>
          </cell>
          <cell r="G892" t="str">
            <v>450</v>
          </cell>
          <cell r="I892">
            <v>3149119.36</v>
          </cell>
        </row>
        <row r="893">
          <cell r="A893" t="str">
            <v>450UT</v>
          </cell>
          <cell r="B893" t="str">
            <v>450</v>
          </cell>
          <cell r="D893">
            <v>3004767.94</v>
          </cell>
          <cell r="F893" t="str">
            <v>450UT</v>
          </cell>
          <cell r="G893" t="str">
            <v>450</v>
          </cell>
          <cell r="I893">
            <v>3004767.94</v>
          </cell>
        </row>
        <row r="894">
          <cell r="A894" t="str">
            <v>450WA</v>
          </cell>
          <cell r="B894" t="str">
            <v>450</v>
          </cell>
          <cell r="D894">
            <v>607794.36</v>
          </cell>
          <cell r="F894" t="str">
            <v>450WA</v>
          </cell>
          <cell r="G894" t="str">
            <v>450</v>
          </cell>
          <cell r="I894">
            <v>607794.36</v>
          </cell>
        </row>
        <row r="895">
          <cell r="A895" t="str">
            <v>450WYP</v>
          </cell>
          <cell r="B895" t="str">
            <v>450</v>
          </cell>
          <cell r="D895">
            <v>476036.83</v>
          </cell>
          <cell r="F895" t="str">
            <v>450WYP</v>
          </cell>
          <cell r="G895" t="str">
            <v>450</v>
          </cell>
          <cell r="I895">
            <v>476036.83</v>
          </cell>
        </row>
        <row r="896">
          <cell r="A896" t="str">
            <v>450WYU</v>
          </cell>
          <cell r="B896" t="str">
            <v>450</v>
          </cell>
          <cell r="D896">
            <v>92297.82</v>
          </cell>
          <cell r="F896" t="str">
            <v>450WYU</v>
          </cell>
          <cell r="G896" t="str">
            <v>450</v>
          </cell>
          <cell r="I896">
            <v>92297.82</v>
          </cell>
        </row>
        <row r="897">
          <cell r="A897" t="str">
            <v>451CA</v>
          </cell>
          <cell r="B897" t="str">
            <v>451</v>
          </cell>
          <cell r="D897">
            <v>80670.759999999995</v>
          </cell>
          <cell r="F897" t="str">
            <v>451CA</v>
          </cell>
          <cell r="G897" t="str">
            <v>451</v>
          </cell>
          <cell r="I897">
            <v>80670.759999999995</v>
          </cell>
        </row>
        <row r="898">
          <cell r="A898" t="str">
            <v>451ID</v>
          </cell>
          <cell r="B898" t="str">
            <v>451</v>
          </cell>
          <cell r="D898">
            <v>106690.58</v>
          </cell>
          <cell r="F898" t="str">
            <v>451ID</v>
          </cell>
          <cell r="G898" t="str">
            <v>451</v>
          </cell>
          <cell r="I898">
            <v>106690.58</v>
          </cell>
        </row>
        <row r="899">
          <cell r="A899" t="str">
            <v>451OR</v>
          </cell>
          <cell r="B899" t="str">
            <v>451</v>
          </cell>
          <cell r="D899">
            <v>1140451.56</v>
          </cell>
          <cell r="F899" t="str">
            <v>451OR</v>
          </cell>
          <cell r="G899" t="str">
            <v>451</v>
          </cell>
          <cell r="I899">
            <v>1140451.56</v>
          </cell>
        </row>
        <row r="900">
          <cell r="A900" t="str">
            <v>451SO</v>
          </cell>
          <cell r="B900" t="str">
            <v>451</v>
          </cell>
          <cell r="D900">
            <v>1151.3900000000001</v>
          </cell>
          <cell r="F900" t="str">
            <v>451SO</v>
          </cell>
          <cell r="G900" t="str">
            <v>451</v>
          </cell>
          <cell r="I900">
            <v>1151.3900000000001</v>
          </cell>
        </row>
        <row r="901">
          <cell r="A901" t="str">
            <v>451UT</v>
          </cell>
          <cell r="B901" t="str">
            <v>451</v>
          </cell>
          <cell r="D901">
            <v>3887173.55</v>
          </cell>
          <cell r="F901" t="str">
            <v>451UT</v>
          </cell>
          <cell r="G901" t="str">
            <v>451</v>
          </cell>
          <cell r="I901">
            <v>3887173.55</v>
          </cell>
        </row>
        <row r="902">
          <cell r="A902" t="str">
            <v>451WA</v>
          </cell>
          <cell r="B902" t="str">
            <v>451</v>
          </cell>
          <cell r="D902">
            <v>175227.82</v>
          </cell>
          <cell r="F902" t="str">
            <v>451WA</v>
          </cell>
          <cell r="G902" t="str">
            <v>451</v>
          </cell>
          <cell r="I902">
            <v>175227.82</v>
          </cell>
        </row>
        <row r="903">
          <cell r="A903" t="str">
            <v>451WYP</v>
          </cell>
          <cell r="B903" t="str">
            <v>451</v>
          </cell>
          <cell r="D903">
            <v>288255.78999999998</v>
          </cell>
          <cell r="F903" t="str">
            <v>451WYP</v>
          </cell>
          <cell r="G903" t="str">
            <v>451</v>
          </cell>
          <cell r="I903">
            <v>288255.78999999998</v>
          </cell>
        </row>
        <row r="904">
          <cell r="A904" t="str">
            <v>451WYU</v>
          </cell>
          <cell r="B904" t="str">
            <v>451</v>
          </cell>
          <cell r="D904">
            <v>262570.81</v>
          </cell>
          <cell r="F904" t="str">
            <v>451WYU</v>
          </cell>
          <cell r="G904" t="str">
            <v>451</v>
          </cell>
          <cell r="I904">
            <v>262570.81</v>
          </cell>
        </row>
        <row r="905">
          <cell r="A905" t="str">
            <v>453SG</v>
          </cell>
          <cell r="B905" t="str">
            <v>453</v>
          </cell>
          <cell r="D905">
            <v>85842.15</v>
          </cell>
          <cell r="F905" t="str">
            <v>453SG</v>
          </cell>
          <cell r="G905" t="str">
            <v>453</v>
          </cell>
          <cell r="I905">
            <v>85842.15</v>
          </cell>
        </row>
        <row r="906">
          <cell r="A906" t="str">
            <v>454CA</v>
          </cell>
          <cell r="B906" t="str">
            <v>454</v>
          </cell>
          <cell r="D906">
            <v>501569.57</v>
          </cell>
          <cell r="F906" t="str">
            <v>454CA</v>
          </cell>
          <cell r="G906" t="str">
            <v>454</v>
          </cell>
          <cell r="I906">
            <v>501569.57</v>
          </cell>
        </row>
        <row r="907">
          <cell r="A907" t="str">
            <v>454ID</v>
          </cell>
          <cell r="B907" t="str">
            <v>454</v>
          </cell>
          <cell r="D907">
            <v>190184.05</v>
          </cell>
          <cell r="F907" t="str">
            <v>454ID</v>
          </cell>
          <cell r="G907" t="str">
            <v>454</v>
          </cell>
          <cell r="I907">
            <v>190184.05</v>
          </cell>
        </row>
        <row r="908">
          <cell r="A908" t="str">
            <v>454OR</v>
          </cell>
          <cell r="B908" t="str">
            <v>454</v>
          </cell>
          <cell r="D908">
            <v>5103257.8</v>
          </cell>
          <cell r="F908" t="str">
            <v>454OR</v>
          </cell>
          <cell r="G908" t="str">
            <v>454</v>
          </cell>
          <cell r="I908">
            <v>5103257.8</v>
          </cell>
        </row>
        <row r="909">
          <cell r="A909" t="str">
            <v>454SG</v>
          </cell>
          <cell r="B909" t="str">
            <v>454</v>
          </cell>
          <cell r="D909">
            <v>5697493.6299999999</v>
          </cell>
          <cell r="F909" t="str">
            <v>454SG</v>
          </cell>
          <cell r="G909" t="str">
            <v>454</v>
          </cell>
          <cell r="I909">
            <v>5697493.6299999999</v>
          </cell>
        </row>
        <row r="910">
          <cell r="A910" t="str">
            <v>454SO</v>
          </cell>
          <cell r="B910" t="str">
            <v>454</v>
          </cell>
          <cell r="D910">
            <v>3501221.35</v>
          </cell>
          <cell r="F910" t="str">
            <v>454SO</v>
          </cell>
          <cell r="G910" t="str">
            <v>454</v>
          </cell>
          <cell r="I910">
            <v>3501221.35</v>
          </cell>
        </row>
        <row r="911">
          <cell r="A911" t="str">
            <v>454UT</v>
          </cell>
          <cell r="B911" t="str">
            <v>454</v>
          </cell>
          <cell r="D911">
            <v>3433544.54</v>
          </cell>
          <cell r="F911" t="str">
            <v>454UT</v>
          </cell>
          <cell r="G911" t="str">
            <v>454</v>
          </cell>
          <cell r="I911">
            <v>3433544.54</v>
          </cell>
        </row>
        <row r="912">
          <cell r="A912" t="str">
            <v>454WA</v>
          </cell>
          <cell r="B912" t="str">
            <v>454</v>
          </cell>
          <cell r="D912">
            <v>1031107.03</v>
          </cell>
          <cell r="F912" t="str">
            <v>454WA</v>
          </cell>
          <cell r="G912" t="str">
            <v>454</v>
          </cell>
          <cell r="I912">
            <v>1031107.03</v>
          </cell>
        </row>
        <row r="913">
          <cell r="A913" t="str">
            <v>454WYP</v>
          </cell>
          <cell r="B913" t="str">
            <v>454</v>
          </cell>
          <cell r="D913">
            <v>351158.04</v>
          </cell>
          <cell r="F913" t="str">
            <v>454WYP</v>
          </cell>
          <cell r="G913" t="str">
            <v>454</v>
          </cell>
          <cell r="I913">
            <v>351158.04</v>
          </cell>
        </row>
        <row r="914">
          <cell r="A914" t="str">
            <v>454WYU</v>
          </cell>
          <cell r="B914" t="str">
            <v>454</v>
          </cell>
          <cell r="D914">
            <v>18297.740000000002</v>
          </cell>
          <cell r="F914" t="str">
            <v>454WYU</v>
          </cell>
          <cell r="G914" t="str">
            <v>454</v>
          </cell>
          <cell r="I914">
            <v>18297.740000000002</v>
          </cell>
        </row>
        <row r="915">
          <cell r="A915" t="str">
            <v>456CA</v>
          </cell>
          <cell r="B915" t="str">
            <v>456</v>
          </cell>
          <cell r="D915">
            <v>1085527.8600000001</v>
          </cell>
          <cell r="F915" t="str">
            <v>456CA</v>
          </cell>
          <cell r="G915" t="str">
            <v>456</v>
          </cell>
          <cell r="I915">
            <v>1085527.8600000001</v>
          </cell>
        </row>
        <row r="916">
          <cell r="A916" t="str">
            <v>456ID</v>
          </cell>
          <cell r="B916" t="str">
            <v>456</v>
          </cell>
          <cell r="D916">
            <v>6003156.8600000003</v>
          </cell>
          <cell r="F916" t="str">
            <v>456ID</v>
          </cell>
          <cell r="G916" t="str">
            <v>456</v>
          </cell>
          <cell r="I916">
            <v>6003156.8600000003</v>
          </cell>
        </row>
        <row r="917">
          <cell r="A917" t="str">
            <v>456OR</v>
          </cell>
          <cell r="B917" t="str">
            <v>456</v>
          </cell>
          <cell r="D917">
            <v>21405133.539999999</v>
          </cell>
          <cell r="F917" t="str">
            <v>456OR</v>
          </cell>
          <cell r="G917" t="str">
            <v>456</v>
          </cell>
          <cell r="I917">
            <v>21405133.539999999</v>
          </cell>
        </row>
        <row r="918">
          <cell r="A918" t="str">
            <v>456OTHER</v>
          </cell>
          <cell r="B918" t="str">
            <v>456</v>
          </cell>
          <cell r="D918">
            <v>4097368.02</v>
          </cell>
          <cell r="F918" t="str">
            <v>456OTHER</v>
          </cell>
          <cell r="G918" t="str">
            <v>456</v>
          </cell>
          <cell r="I918">
            <v>4097368.02</v>
          </cell>
        </row>
        <row r="919">
          <cell r="A919" t="str">
            <v>456SE</v>
          </cell>
          <cell r="B919" t="str">
            <v>456</v>
          </cell>
          <cell r="D919">
            <v>10745276.029999999</v>
          </cell>
          <cell r="F919" t="str">
            <v>456SE</v>
          </cell>
          <cell r="G919" t="str">
            <v>456</v>
          </cell>
          <cell r="I919">
            <v>10745276.029999999</v>
          </cell>
        </row>
        <row r="920">
          <cell r="A920" t="str">
            <v>456SG</v>
          </cell>
          <cell r="B920" t="str">
            <v>456</v>
          </cell>
          <cell r="D920">
            <v>179963321.09999901</v>
          </cell>
          <cell r="F920" t="str">
            <v>456SG</v>
          </cell>
          <cell r="G920" t="str">
            <v>456</v>
          </cell>
          <cell r="I920">
            <v>179963321.09999901</v>
          </cell>
        </row>
        <row r="921">
          <cell r="A921" t="str">
            <v>456SO</v>
          </cell>
          <cell r="B921" t="str">
            <v>456</v>
          </cell>
          <cell r="D921">
            <v>285871.81</v>
          </cell>
          <cell r="F921" t="str">
            <v>456SO</v>
          </cell>
          <cell r="G921" t="str">
            <v>456</v>
          </cell>
          <cell r="I921">
            <v>285871.81</v>
          </cell>
        </row>
        <row r="922">
          <cell r="A922" t="str">
            <v>456UT</v>
          </cell>
          <cell r="B922" t="str">
            <v>456</v>
          </cell>
          <cell r="D922">
            <v>53440798.340000004</v>
          </cell>
          <cell r="F922" t="str">
            <v>456UT</v>
          </cell>
          <cell r="G922" t="str">
            <v>456</v>
          </cell>
          <cell r="I922">
            <v>53440798.340000004</v>
          </cell>
        </row>
        <row r="923">
          <cell r="A923" t="str">
            <v>456WA</v>
          </cell>
          <cell r="B923" t="str">
            <v>456</v>
          </cell>
          <cell r="D923">
            <v>8710666.1099999901</v>
          </cell>
          <cell r="F923" t="str">
            <v>456WA</v>
          </cell>
          <cell r="G923" t="str">
            <v>456</v>
          </cell>
          <cell r="I923">
            <v>8710666.1099999901</v>
          </cell>
        </row>
        <row r="924">
          <cell r="A924" t="str">
            <v>456WYP</v>
          </cell>
          <cell r="B924" t="str">
            <v>456</v>
          </cell>
          <cell r="D924">
            <v>3245665.47</v>
          </cell>
          <cell r="F924" t="str">
            <v>456WYP</v>
          </cell>
          <cell r="G924" t="str">
            <v>456</v>
          </cell>
          <cell r="I924">
            <v>3245665.47</v>
          </cell>
        </row>
        <row r="925">
          <cell r="A925" t="str">
            <v>456WYU</v>
          </cell>
          <cell r="B925" t="str">
            <v>456</v>
          </cell>
          <cell r="D925">
            <v>328425.62</v>
          </cell>
          <cell r="F925" t="str">
            <v>456WYU</v>
          </cell>
          <cell r="G925" t="str">
            <v>456</v>
          </cell>
          <cell r="I925">
            <v>328425.62</v>
          </cell>
        </row>
        <row r="926">
          <cell r="A926" t="str">
            <v>500SNPPS</v>
          </cell>
          <cell r="B926" t="str">
            <v>500</v>
          </cell>
          <cell r="D926">
            <v>17434919.41</v>
          </cell>
          <cell r="F926" t="str">
            <v>500SNPPS</v>
          </cell>
          <cell r="G926" t="str">
            <v>500</v>
          </cell>
          <cell r="I926">
            <v>17434919.41</v>
          </cell>
        </row>
        <row r="927">
          <cell r="A927" t="str">
            <v>500SSGCH</v>
          </cell>
          <cell r="B927" t="str">
            <v>500</v>
          </cell>
          <cell r="D927">
            <v>2217592.67</v>
          </cell>
          <cell r="F927" t="str">
            <v>500SSGCH</v>
          </cell>
          <cell r="G927" t="str">
            <v>500</v>
          </cell>
          <cell r="I927">
            <v>2217592.67</v>
          </cell>
        </row>
        <row r="928">
          <cell r="A928" t="str">
            <v>501NPCID</v>
          </cell>
          <cell r="B928" t="str">
            <v>501NPC</v>
          </cell>
          <cell r="D928">
            <v>-103365.08</v>
          </cell>
          <cell r="F928" t="str">
            <v>501NPCID</v>
          </cell>
          <cell r="G928" t="str">
            <v>501NPC</v>
          </cell>
          <cell r="I928">
            <v>-103365.08</v>
          </cell>
        </row>
        <row r="929">
          <cell r="A929" t="str">
            <v>501NPCSE</v>
          </cell>
          <cell r="B929" t="str">
            <v>501NPC</v>
          </cell>
          <cell r="D929">
            <v>614495568.01999903</v>
          </cell>
          <cell r="F929" t="str">
            <v>501NPCSE</v>
          </cell>
          <cell r="G929" t="str">
            <v>501NPC</v>
          </cell>
          <cell r="I929">
            <v>614495568.01999903</v>
          </cell>
        </row>
        <row r="930">
          <cell r="A930" t="str">
            <v>501NPCSSECH</v>
          </cell>
          <cell r="B930" t="str">
            <v>501NPC</v>
          </cell>
          <cell r="D930">
            <v>49297564.449999899</v>
          </cell>
          <cell r="F930" t="str">
            <v>501NPCSSECH</v>
          </cell>
          <cell r="G930" t="str">
            <v>501NPC</v>
          </cell>
          <cell r="I930">
            <v>49297564.449999899</v>
          </cell>
        </row>
        <row r="931">
          <cell r="A931" t="str">
            <v>501NPCWYP</v>
          </cell>
          <cell r="B931" t="str">
            <v>501NPC</v>
          </cell>
          <cell r="D931">
            <v>-305916.84000000003</v>
          </cell>
          <cell r="F931" t="str">
            <v>501NPCWYP</v>
          </cell>
          <cell r="G931" t="str">
            <v>501NPC</v>
          </cell>
          <cell r="I931">
            <v>-305916.84000000003</v>
          </cell>
        </row>
        <row r="932">
          <cell r="A932" t="str">
            <v>501SE</v>
          </cell>
          <cell r="B932" t="str">
            <v>501</v>
          </cell>
          <cell r="D932">
            <v>18028764.550000001</v>
          </cell>
          <cell r="F932" t="str">
            <v>501SE</v>
          </cell>
          <cell r="G932" t="str">
            <v>501</v>
          </cell>
          <cell r="I932">
            <v>18028764.550000001</v>
          </cell>
        </row>
        <row r="933">
          <cell r="A933" t="str">
            <v>501SSECH</v>
          </cell>
          <cell r="B933" t="str">
            <v>501</v>
          </cell>
          <cell r="D933">
            <v>3225440.5</v>
          </cell>
          <cell r="F933" t="str">
            <v>501SSECH</v>
          </cell>
          <cell r="G933" t="str">
            <v>501</v>
          </cell>
          <cell r="I933">
            <v>3225440.5</v>
          </cell>
        </row>
        <row r="934">
          <cell r="A934" t="str">
            <v>502SNPPS</v>
          </cell>
          <cell r="B934" t="str">
            <v>502</v>
          </cell>
          <cell r="D934">
            <v>31637198.8199999</v>
          </cell>
          <cell r="F934" t="str">
            <v>502SNPPS</v>
          </cell>
          <cell r="G934" t="str">
            <v>502</v>
          </cell>
          <cell r="I934">
            <v>31637198.8199999</v>
          </cell>
        </row>
        <row r="935">
          <cell r="A935" t="str">
            <v>502SSGCH</v>
          </cell>
          <cell r="B935" t="str">
            <v>502</v>
          </cell>
          <cell r="D935">
            <v>7646027.1799999997</v>
          </cell>
          <cell r="F935" t="str">
            <v>502SSGCH</v>
          </cell>
          <cell r="G935" t="str">
            <v>502</v>
          </cell>
          <cell r="I935">
            <v>7646027.1799999997</v>
          </cell>
        </row>
        <row r="936">
          <cell r="A936" t="str">
            <v>503SE</v>
          </cell>
          <cell r="B936">
            <v>503</v>
          </cell>
          <cell r="D936">
            <v>0</v>
          </cell>
          <cell r="F936" t="str">
            <v>503SE</v>
          </cell>
          <cell r="G936">
            <v>503</v>
          </cell>
          <cell r="I936">
            <v>0</v>
          </cell>
        </row>
        <row r="937">
          <cell r="A937" t="str">
            <v>503NPCSE</v>
          </cell>
          <cell r="B937" t="str">
            <v>503NPC</v>
          </cell>
          <cell r="D937">
            <v>3321607.72</v>
          </cell>
          <cell r="F937" t="str">
            <v>503NPCSE</v>
          </cell>
          <cell r="G937" t="str">
            <v>503NPC</v>
          </cell>
          <cell r="I937">
            <v>3321607.72</v>
          </cell>
        </row>
        <row r="938">
          <cell r="A938" t="str">
            <v>505SNPPS</v>
          </cell>
          <cell r="B938" t="str">
            <v>505</v>
          </cell>
          <cell r="D938">
            <v>3108225.72</v>
          </cell>
          <cell r="F938" t="str">
            <v>505SNPPS</v>
          </cell>
          <cell r="G938" t="str">
            <v>505</v>
          </cell>
          <cell r="I938">
            <v>3108225.72</v>
          </cell>
        </row>
        <row r="939">
          <cell r="A939" t="str">
            <v>505SSGCH</v>
          </cell>
          <cell r="B939" t="str">
            <v>505</v>
          </cell>
          <cell r="D939">
            <v>1137585.74</v>
          </cell>
          <cell r="F939" t="str">
            <v>505SSGCH</v>
          </cell>
          <cell r="G939" t="str">
            <v>505</v>
          </cell>
          <cell r="I939">
            <v>1137585.74</v>
          </cell>
        </row>
        <row r="940">
          <cell r="A940" t="str">
            <v>506SNPPS</v>
          </cell>
          <cell r="B940" t="str">
            <v>506</v>
          </cell>
          <cell r="D940">
            <v>48802848.390000001</v>
          </cell>
          <cell r="F940" t="str">
            <v>506SNPPS</v>
          </cell>
          <cell r="G940" t="str">
            <v>506</v>
          </cell>
          <cell r="I940">
            <v>48802848.390000001</v>
          </cell>
        </row>
        <row r="941">
          <cell r="A941" t="str">
            <v>506SSGCH</v>
          </cell>
          <cell r="B941" t="str">
            <v>506</v>
          </cell>
          <cell r="D941">
            <v>1904601.72</v>
          </cell>
          <cell r="F941" t="str">
            <v>506SSGCH</v>
          </cell>
          <cell r="G941" t="str">
            <v>506</v>
          </cell>
          <cell r="I941">
            <v>1904601.72</v>
          </cell>
        </row>
        <row r="942">
          <cell r="A942" t="str">
            <v>507SNPPS</v>
          </cell>
          <cell r="B942" t="str">
            <v>507</v>
          </cell>
          <cell r="D942">
            <v>286514.49</v>
          </cell>
          <cell r="F942" t="str">
            <v>507SNPPS</v>
          </cell>
          <cell r="G942" t="str">
            <v>507</v>
          </cell>
          <cell r="I942">
            <v>286514.49</v>
          </cell>
        </row>
        <row r="943">
          <cell r="A943" t="str">
            <v>507SSGCH</v>
          </cell>
          <cell r="B943" t="str">
            <v>507</v>
          </cell>
          <cell r="D943">
            <v>623.22</v>
          </cell>
          <cell r="F943" t="str">
            <v>507SSGCH</v>
          </cell>
          <cell r="G943" t="str">
            <v>507</v>
          </cell>
          <cell r="I943">
            <v>623.22</v>
          </cell>
        </row>
        <row r="944">
          <cell r="A944" t="str">
            <v>510SNPPS</v>
          </cell>
          <cell r="B944" t="str">
            <v>510</v>
          </cell>
          <cell r="D944">
            <v>4593089.0699999901</v>
          </cell>
          <cell r="F944" t="str">
            <v>510SNPPS</v>
          </cell>
          <cell r="G944" t="str">
            <v>510</v>
          </cell>
          <cell r="I944">
            <v>4593089.0699999901</v>
          </cell>
        </row>
        <row r="945">
          <cell r="A945" t="str">
            <v>510SSGCH</v>
          </cell>
          <cell r="B945" t="str">
            <v>510</v>
          </cell>
          <cell r="D945">
            <v>1999842.65</v>
          </cell>
          <cell r="F945" t="str">
            <v>510SSGCH</v>
          </cell>
          <cell r="G945" t="str">
            <v>510</v>
          </cell>
          <cell r="I945">
            <v>1999842.65</v>
          </cell>
        </row>
        <row r="946">
          <cell r="A946" t="str">
            <v>511SNPPS</v>
          </cell>
          <cell r="B946" t="str">
            <v>511</v>
          </cell>
          <cell r="D946">
            <v>23720364.129999898</v>
          </cell>
          <cell r="F946" t="str">
            <v>511SNPPS</v>
          </cell>
          <cell r="G946" t="str">
            <v>511</v>
          </cell>
          <cell r="I946">
            <v>23720364.129999898</v>
          </cell>
        </row>
        <row r="947">
          <cell r="A947" t="str">
            <v>511SSGCH</v>
          </cell>
          <cell r="B947" t="str">
            <v>511</v>
          </cell>
          <cell r="D947">
            <v>424328.55</v>
          </cell>
          <cell r="F947" t="str">
            <v>511SSGCH</v>
          </cell>
          <cell r="G947" t="str">
            <v>511</v>
          </cell>
          <cell r="I947">
            <v>424328.55</v>
          </cell>
        </row>
        <row r="948">
          <cell r="A948" t="str">
            <v>512SNPPS</v>
          </cell>
          <cell r="B948" t="str">
            <v>512</v>
          </cell>
          <cell r="D948">
            <v>101673678.23999999</v>
          </cell>
          <cell r="F948" t="str">
            <v>512SNPPS</v>
          </cell>
          <cell r="G948" t="str">
            <v>512</v>
          </cell>
          <cell r="I948">
            <v>101673678.23999999</v>
          </cell>
        </row>
        <row r="949">
          <cell r="A949" t="str">
            <v>512SSGCH</v>
          </cell>
          <cell r="B949" t="str">
            <v>512</v>
          </cell>
          <cell r="D949">
            <v>4835272</v>
          </cell>
          <cell r="F949" t="str">
            <v>512SSGCH</v>
          </cell>
          <cell r="G949" t="str">
            <v>512</v>
          </cell>
          <cell r="I949">
            <v>4835272</v>
          </cell>
        </row>
        <row r="950">
          <cell r="A950" t="str">
            <v>513SNPPS</v>
          </cell>
          <cell r="B950" t="str">
            <v>513</v>
          </cell>
          <cell r="D950">
            <v>38873334.609999903</v>
          </cell>
          <cell r="F950" t="str">
            <v>513SNPPS</v>
          </cell>
          <cell r="G950" t="str">
            <v>513</v>
          </cell>
          <cell r="I950">
            <v>38873334.609999903</v>
          </cell>
        </row>
        <row r="951">
          <cell r="A951" t="str">
            <v>513SSGCH</v>
          </cell>
          <cell r="B951" t="str">
            <v>513</v>
          </cell>
          <cell r="D951">
            <v>643842.37</v>
          </cell>
          <cell r="F951" t="str">
            <v>513SSGCH</v>
          </cell>
          <cell r="G951" t="str">
            <v>513</v>
          </cell>
          <cell r="I951">
            <v>643842.37</v>
          </cell>
        </row>
        <row r="952">
          <cell r="A952" t="str">
            <v>514SNPPS</v>
          </cell>
          <cell r="B952" t="str">
            <v>514</v>
          </cell>
          <cell r="D952">
            <v>10067965.220000001</v>
          </cell>
          <cell r="F952" t="str">
            <v>514SNPPS</v>
          </cell>
          <cell r="G952" t="str">
            <v>514</v>
          </cell>
          <cell r="I952">
            <v>10067965.220000001</v>
          </cell>
        </row>
        <row r="953">
          <cell r="A953" t="str">
            <v>514SSGCH</v>
          </cell>
          <cell r="B953" t="str">
            <v>514</v>
          </cell>
          <cell r="D953">
            <v>2034629.39</v>
          </cell>
          <cell r="F953" t="str">
            <v>514SSGCH</v>
          </cell>
          <cell r="G953" t="str">
            <v>514</v>
          </cell>
          <cell r="I953">
            <v>2034629.39</v>
          </cell>
        </row>
        <row r="954">
          <cell r="A954" t="str">
            <v>535SNPPH-P</v>
          </cell>
          <cell r="B954" t="str">
            <v>535</v>
          </cell>
          <cell r="D954">
            <v>5436999.0864100009</v>
          </cell>
          <cell r="F954" t="str">
            <v>535SNPPH-P</v>
          </cell>
          <cell r="G954" t="str">
            <v>535</v>
          </cell>
          <cell r="I954">
            <v>5436999.0864100009</v>
          </cell>
        </row>
        <row r="955">
          <cell r="A955" t="str">
            <v>535SNPPH-U</v>
          </cell>
          <cell r="B955" t="str">
            <v>535</v>
          </cell>
          <cell r="D955">
            <v>-924195.86890000012</v>
          </cell>
          <cell r="F955" t="str">
            <v>535SNPPH-U</v>
          </cell>
          <cell r="G955" t="str">
            <v>535</v>
          </cell>
          <cell r="I955">
            <v>-924195.86890000012</v>
          </cell>
        </row>
        <row r="956">
          <cell r="A956" t="str">
            <v>536SNPPH-P</v>
          </cell>
          <cell r="B956" t="str">
            <v>536</v>
          </cell>
          <cell r="D956">
            <v>199929.81</v>
          </cell>
          <cell r="F956" t="str">
            <v>536SNPPH-P</v>
          </cell>
          <cell r="G956" t="str">
            <v>536</v>
          </cell>
          <cell r="I956">
            <v>199929.81</v>
          </cell>
        </row>
        <row r="957">
          <cell r="A957" t="str">
            <v>537SNPPH-P</v>
          </cell>
          <cell r="B957" t="str">
            <v>537</v>
          </cell>
          <cell r="D957">
            <v>3376625.51</v>
          </cell>
          <cell r="F957" t="str">
            <v>537SNPPH-P</v>
          </cell>
          <cell r="G957" t="str">
            <v>537</v>
          </cell>
          <cell r="I957">
            <v>3376625.51</v>
          </cell>
        </row>
        <row r="958">
          <cell r="A958" t="str">
            <v>537SNPPH-U</v>
          </cell>
          <cell r="B958" t="str">
            <v>537</v>
          </cell>
          <cell r="D958">
            <v>259907.14132</v>
          </cell>
          <cell r="F958" t="str">
            <v>537SNPPH-U</v>
          </cell>
          <cell r="G958" t="str">
            <v>537</v>
          </cell>
          <cell r="I958">
            <v>259907.14132</v>
          </cell>
        </row>
        <row r="959">
          <cell r="A959" t="str">
            <v>539SNPPH-P</v>
          </cell>
          <cell r="B959" t="str">
            <v>539</v>
          </cell>
          <cell r="D959">
            <v>19787088.6599999</v>
          </cell>
          <cell r="F959" t="str">
            <v>539SNPPH-P</v>
          </cell>
          <cell r="G959" t="str">
            <v>539</v>
          </cell>
          <cell r="I959">
            <v>19787088.6599999</v>
          </cell>
        </row>
        <row r="960">
          <cell r="A960" t="str">
            <v>539SNPPH-U</v>
          </cell>
          <cell r="B960" t="str">
            <v>539</v>
          </cell>
          <cell r="D960">
            <v>7388752.9332879996</v>
          </cell>
          <cell r="F960" t="str">
            <v>539SNPPH-U</v>
          </cell>
          <cell r="G960" t="str">
            <v>539</v>
          </cell>
          <cell r="I960">
            <v>7388752.9332879996</v>
          </cell>
        </row>
        <row r="961">
          <cell r="A961" t="str">
            <v>540SNPPH-P</v>
          </cell>
          <cell r="B961" t="str">
            <v>540</v>
          </cell>
          <cell r="D961">
            <v>158963.43</v>
          </cell>
          <cell r="F961" t="str">
            <v>540SNPPH-P</v>
          </cell>
          <cell r="G961" t="str">
            <v>540</v>
          </cell>
          <cell r="I961">
            <v>158963.43</v>
          </cell>
        </row>
        <row r="962">
          <cell r="A962" t="str">
            <v>540SNPPH-U</v>
          </cell>
          <cell r="B962" t="str">
            <v>540</v>
          </cell>
          <cell r="D962">
            <v>983.33</v>
          </cell>
          <cell r="F962" t="str">
            <v>540SNPPH-U</v>
          </cell>
          <cell r="G962" t="str">
            <v>540</v>
          </cell>
          <cell r="I962">
            <v>983.33</v>
          </cell>
        </row>
        <row r="963">
          <cell r="A963" t="str">
            <v>541SNPPH-P</v>
          </cell>
          <cell r="B963" t="str">
            <v>541</v>
          </cell>
          <cell r="D963">
            <v>1691.4</v>
          </cell>
          <cell r="F963" t="str">
            <v>541SNPPH-P</v>
          </cell>
          <cell r="G963" t="str">
            <v>541</v>
          </cell>
          <cell r="I963">
            <v>1691.4</v>
          </cell>
        </row>
        <row r="964">
          <cell r="A964" t="str">
            <v>542SNPPH-P</v>
          </cell>
          <cell r="B964" t="str">
            <v>542</v>
          </cell>
          <cell r="D964">
            <v>1028907.6</v>
          </cell>
          <cell r="F964" t="str">
            <v>542SNPPH-P</v>
          </cell>
          <cell r="G964" t="str">
            <v>542</v>
          </cell>
          <cell r="I964">
            <v>1028907.6</v>
          </cell>
        </row>
        <row r="965">
          <cell r="A965" t="str">
            <v>542SNPPH-U</v>
          </cell>
          <cell r="B965" t="str">
            <v>542</v>
          </cell>
          <cell r="D965">
            <v>22385.71</v>
          </cell>
          <cell r="F965" t="str">
            <v>542SNPPH-U</v>
          </cell>
          <cell r="G965" t="str">
            <v>542</v>
          </cell>
          <cell r="I965">
            <v>22385.71</v>
          </cell>
        </row>
        <row r="966">
          <cell r="A966" t="str">
            <v>543SNPPH-P</v>
          </cell>
          <cell r="B966" t="str">
            <v>543</v>
          </cell>
          <cell r="D966">
            <v>1391013.23</v>
          </cell>
          <cell r="F966" t="str">
            <v>543SNPPH-P</v>
          </cell>
          <cell r="G966" t="str">
            <v>543</v>
          </cell>
          <cell r="I966">
            <v>1391013.23</v>
          </cell>
        </row>
        <row r="967">
          <cell r="A967" t="str">
            <v>543SNPPH-U</v>
          </cell>
          <cell r="B967" t="str">
            <v>543</v>
          </cell>
          <cell r="D967">
            <v>637040.91</v>
          </cell>
          <cell r="F967" t="str">
            <v>543SNPPH-U</v>
          </cell>
          <cell r="G967" t="str">
            <v>543</v>
          </cell>
          <cell r="I967">
            <v>637040.91</v>
          </cell>
        </row>
        <row r="968">
          <cell r="A968" t="str">
            <v>544SNPPH-P</v>
          </cell>
          <cell r="B968" t="str">
            <v>544</v>
          </cell>
          <cell r="D968">
            <v>1280143.29</v>
          </cell>
          <cell r="F968" t="str">
            <v>544SNPPH-P</v>
          </cell>
          <cell r="G968" t="str">
            <v>544</v>
          </cell>
          <cell r="I968">
            <v>1280143.29</v>
          </cell>
        </row>
        <row r="969">
          <cell r="A969" t="str">
            <v>544SNPPH-U</v>
          </cell>
          <cell r="B969" t="str">
            <v>544</v>
          </cell>
          <cell r="D969">
            <v>361513.8</v>
          </cell>
          <cell r="F969" t="str">
            <v>544SNPPH-U</v>
          </cell>
          <cell r="G969" t="str">
            <v>544</v>
          </cell>
          <cell r="I969">
            <v>361513.8</v>
          </cell>
        </row>
        <row r="970">
          <cell r="A970" t="str">
            <v>545SNPPH-P</v>
          </cell>
          <cell r="B970" t="str">
            <v>545</v>
          </cell>
          <cell r="D970">
            <v>1978265.22</v>
          </cell>
          <cell r="F970" t="str">
            <v>545SNPPH-P</v>
          </cell>
          <cell r="G970" t="str">
            <v>545</v>
          </cell>
          <cell r="I970">
            <v>1978265.22</v>
          </cell>
        </row>
        <row r="971">
          <cell r="A971" t="str">
            <v>545SNPPH-U</v>
          </cell>
          <cell r="B971" t="str">
            <v>545</v>
          </cell>
          <cell r="D971">
            <v>863439.14788200008</v>
          </cell>
          <cell r="F971" t="str">
            <v>545SNPPH-U</v>
          </cell>
          <cell r="G971" t="str">
            <v>545</v>
          </cell>
          <cell r="I971">
            <v>863439.14788200008</v>
          </cell>
        </row>
        <row r="972">
          <cell r="A972" t="str">
            <v>546SNPPO</v>
          </cell>
          <cell r="B972" t="str">
            <v>546</v>
          </cell>
          <cell r="D972">
            <v>398438.84</v>
          </cell>
          <cell r="F972" t="str">
            <v>546SNPPO</v>
          </cell>
          <cell r="G972" t="str">
            <v>546</v>
          </cell>
          <cell r="I972">
            <v>398438.84</v>
          </cell>
        </row>
        <row r="973">
          <cell r="A973" t="str">
            <v>547NPCSE</v>
          </cell>
          <cell r="B973" t="str">
            <v>547NPC</v>
          </cell>
          <cell r="D973">
            <v>365731150.58999902</v>
          </cell>
          <cell r="F973" t="str">
            <v>547NPCSE</v>
          </cell>
          <cell r="G973" t="str">
            <v>547NPC</v>
          </cell>
          <cell r="I973">
            <v>365731150.58999902</v>
          </cell>
        </row>
        <row r="974">
          <cell r="A974" t="str">
            <v>547NPCSSECT</v>
          </cell>
          <cell r="B974" t="str">
            <v>547NPC</v>
          </cell>
          <cell r="D974">
            <v>16065664.24</v>
          </cell>
          <cell r="F974" t="str">
            <v>547NPCSSECT</v>
          </cell>
          <cell r="G974" t="str">
            <v>547NPC</v>
          </cell>
          <cell r="I974">
            <v>16065664.24</v>
          </cell>
        </row>
        <row r="975">
          <cell r="A975" t="str">
            <v>548SNPPO</v>
          </cell>
          <cell r="B975" t="str">
            <v>548</v>
          </cell>
          <cell r="D975">
            <v>12707630.51</v>
          </cell>
          <cell r="F975" t="str">
            <v>548SNPPO</v>
          </cell>
          <cell r="G975" t="str">
            <v>548</v>
          </cell>
          <cell r="I975">
            <v>12707630.51</v>
          </cell>
        </row>
        <row r="976">
          <cell r="A976" t="str">
            <v>548SSGCT</v>
          </cell>
          <cell r="B976" t="str">
            <v>548</v>
          </cell>
          <cell r="D976">
            <v>1195094.8400000001</v>
          </cell>
          <cell r="F976" t="str">
            <v>548SSGCT</v>
          </cell>
          <cell r="G976" t="str">
            <v>548</v>
          </cell>
          <cell r="I976">
            <v>1195094.8400000001</v>
          </cell>
        </row>
        <row r="977">
          <cell r="A977" t="str">
            <v>549SNPPO</v>
          </cell>
          <cell r="B977" t="str">
            <v>549</v>
          </cell>
          <cell r="D977">
            <v>3963096.73</v>
          </cell>
          <cell r="F977" t="str">
            <v>549SNPPO</v>
          </cell>
          <cell r="G977" t="str">
            <v>549</v>
          </cell>
          <cell r="I977">
            <v>3963096.73</v>
          </cell>
        </row>
        <row r="978">
          <cell r="A978" t="str">
            <v>549SNPPO-W</v>
          </cell>
          <cell r="B978" t="str">
            <v>549</v>
          </cell>
          <cell r="D978">
            <v>17518956.52</v>
          </cell>
          <cell r="F978" t="str">
            <v>549SNPPO-W</v>
          </cell>
          <cell r="G978" t="str">
            <v>549</v>
          </cell>
          <cell r="I978">
            <v>17518956.52</v>
          </cell>
        </row>
        <row r="979">
          <cell r="A979" t="str">
            <v>550SNPPO</v>
          </cell>
          <cell r="B979" t="str">
            <v>550</v>
          </cell>
          <cell r="D979">
            <v>61133.85</v>
          </cell>
          <cell r="F979" t="str">
            <v>550SNPPO</v>
          </cell>
          <cell r="G979" t="str">
            <v>550</v>
          </cell>
          <cell r="I979">
            <v>61133.85</v>
          </cell>
        </row>
        <row r="980">
          <cell r="A980" t="str">
            <v>550SNPPO-W</v>
          </cell>
          <cell r="B980" t="str">
            <v>550</v>
          </cell>
          <cell r="D980">
            <v>3785801.72</v>
          </cell>
          <cell r="F980" t="str">
            <v>550SNPPO-W</v>
          </cell>
          <cell r="G980" t="str">
            <v>550</v>
          </cell>
          <cell r="I980">
            <v>3785801.72</v>
          </cell>
        </row>
        <row r="981">
          <cell r="A981" t="str">
            <v>552SNPPO</v>
          </cell>
          <cell r="B981" t="str">
            <v>552</v>
          </cell>
          <cell r="D981">
            <v>2539067.65</v>
          </cell>
          <cell r="F981" t="str">
            <v>552SNPPO</v>
          </cell>
          <cell r="G981" t="str">
            <v>552</v>
          </cell>
          <cell r="I981">
            <v>2539067.65</v>
          </cell>
        </row>
        <row r="982">
          <cell r="A982" t="str">
            <v>552SSGCT</v>
          </cell>
          <cell r="B982" t="str">
            <v>552</v>
          </cell>
          <cell r="D982">
            <v>141862.53</v>
          </cell>
          <cell r="F982" t="str">
            <v>552SSGCT</v>
          </cell>
          <cell r="G982" t="str">
            <v>552</v>
          </cell>
          <cell r="I982">
            <v>141862.53</v>
          </cell>
        </row>
        <row r="983">
          <cell r="A983" t="str">
            <v>553SNPPO</v>
          </cell>
          <cell r="B983" t="str">
            <v>553</v>
          </cell>
          <cell r="D983">
            <v>6888102.3799999999</v>
          </cell>
          <cell r="F983" t="str">
            <v>553SNPPO</v>
          </cell>
          <cell r="G983" t="str">
            <v>553</v>
          </cell>
          <cell r="I983">
            <v>6888102.3799999999</v>
          </cell>
        </row>
        <row r="984">
          <cell r="A984" t="str">
            <v>553SNPPO-W</v>
          </cell>
          <cell r="B984" t="str">
            <v>553</v>
          </cell>
          <cell r="D984">
            <v>2618036.2200000002</v>
          </cell>
          <cell r="F984" t="str">
            <v>553SNPPO-W</v>
          </cell>
          <cell r="G984" t="str">
            <v>553</v>
          </cell>
          <cell r="I984">
            <v>2618036.2200000002</v>
          </cell>
        </row>
        <row r="985">
          <cell r="A985" t="str">
            <v>553SSGCT</v>
          </cell>
          <cell r="B985" t="str">
            <v>553</v>
          </cell>
          <cell r="D985">
            <v>517184.52</v>
          </cell>
          <cell r="F985" t="str">
            <v>553SSGCT</v>
          </cell>
          <cell r="G985" t="str">
            <v>553</v>
          </cell>
          <cell r="I985">
            <v>517184.52</v>
          </cell>
        </row>
        <row r="986">
          <cell r="A986" t="str">
            <v>554SNPPO</v>
          </cell>
          <cell r="B986" t="str">
            <v>554</v>
          </cell>
          <cell r="D986">
            <v>269227.78000000003</v>
          </cell>
          <cell r="F986" t="str">
            <v>554SNPPO</v>
          </cell>
          <cell r="G986" t="str">
            <v>554</v>
          </cell>
          <cell r="I986">
            <v>269227.78000000003</v>
          </cell>
        </row>
        <row r="987">
          <cell r="A987" t="str">
            <v>554SNPPO-W</v>
          </cell>
          <cell r="B987" t="str">
            <v>554</v>
          </cell>
          <cell r="D987">
            <v>2314385.41</v>
          </cell>
          <cell r="F987" t="str">
            <v>554SNPPO-W</v>
          </cell>
          <cell r="G987" t="str">
            <v>554</v>
          </cell>
          <cell r="I987">
            <v>2314385.41</v>
          </cell>
        </row>
        <row r="988">
          <cell r="A988" t="str">
            <v>554SSGCT</v>
          </cell>
          <cell r="B988" t="str">
            <v>554</v>
          </cell>
          <cell r="D988">
            <v>133251.47</v>
          </cell>
          <cell r="F988" t="str">
            <v>554SSGCT</v>
          </cell>
          <cell r="G988" t="str">
            <v>554</v>
          </cell>
          <cell r="I988">
            <v>133251.47</v>
          </cell>
        </row>
        <row r="989">
          <cell r="A989" t="str">
            <v>555ID</v>
          </cell>
          <cell r="B989" t="str">
            <v>555</v>
          </cell>
          <cell r="D989">
            <v>83840.19</v>
          </cell>
          <cell r="F989" t="str">
            <v>555ID</v>
          </cell>
          <cell r="G989" t="str">
            <v>555</v>
          </cell>
          <cell r="I989">
            <v>83840.19</v>
          </cell>
        </row>
        <row r="990">
          <cell r="A990" t="str">
            <v>555NPCSE</v>
          </cell>
          <cell r="B990" t="str">
            <v>555NPC</v>
          </cell>
          <cell r="D990">
            <v>23644780.1399999</v>
          </cell>
          <cell r="F990" t="str">
            <v>555NPCSE</v>
          </cell>
          <cell r="G990" t="str">
            <v>555NPC</v>
          </cell>
          <cell r="I990">
            <v>23644780.1399999</v>
          </cell>
        </row>
        <row r="991">
          <cell r="A991" t="str">
            <v>555NPCSG</v>
          </cell>
          <cell r="B991" t="str">
            <v>555NPC</v>
          </cell>
          <cell r="D991">
            <v>402775435.91000003</v>
          </cell>
          <cell r="F991" t="str">
            <v>555NPCSG</v>
          </cell>
          <cell r="G991" t="str">
            <v>555NPC</v>
          </cell>
          <cell r="I991">
            <v>402775435.91000003</v>
          </cell>
        </row>
        <row r="992">
          <cell r="A992" t="str">
            <v>555OR</v>
          </cell>
          <cell r="B992" t="str">
            <v>555</v>
          </cell>
          <cell r="D992">
            <v>-22356044.34</v>
          </cell>
          <cell r="F992" t="str">
            <v>555OR</v>
          </cell>
          <cell r="G992" t="str">
            <v>555</v>
          </cell>
          <cell r="I992">
            <v>-22356044.34</v>
          </cell>
        </row>
        <row r="993">
          <cell r="A993" t="str">
            <v>555WA</v>
          </cell>
          <cell r="B993" t="str">
            <v>555</v>
          </cell>
          <cell r="D993">
            <v>-8714605.3100000005</v>
          </cell>
          <cell r="F993" t="str">
            <v>555WA</v>
          </cell>
          <cell r="G993" t="str">
            <v>555</v>
          </cell>
          <cell r="I993">
            <v>-8714605.3100000005</v>
          </cell>
        </row>
        <row r="994">
          <cell r="A994" t="str">
            <v>556SG</v>
          </cell>
          <cell r="B994" t="str">
            <v>556</v>
          </cell>
          <cell r="D994">
            <v>1200429.92</v>
          </cell>
          <cell r="F994" t="str">
            <v>556SG</v>
          </cell>
          <cell r="G994" t="str">
            <v>556</v>
          </cell>
          <cell r="I994">
            <v>1200429.92</v>
          </cell>
        </row>
        <row r="995">
          <cell r="A995" t="str">
            <v>557CA</v>
          </cell>
          <cell r="B995" t="str">
            <v>557</v>
          </cell>
          <cell r="D995">
            <v>0</v>
          </cell>
          <cell r="F995" t="str">
            <v>557CA</v>
          </cell>
          <cell r="G995" t="str">
            <v>557</v>
          </cell>
          <cell r="I995">
            <v>0</v>
          </cell>
        </row>
        <row r="996">
          <cell r="A996" t="str">
            <v>557ID</v>
          </cell>
          <cell r="B996" t="str">
            <v>557</v>
          </cell>
          <cell r="D996">
            <v>-32973.24</v>
          </cell>
          <cell r="F996" t="str">
            <v>557ID</v>
          </cell>
          <cell r="G996" t="str">
            <v>557</v>
          </cell>
          <cell r="I996">
            <v>-32973.24</v>
          </cell>
        </row>
        <row r="997">
          <cell r="A997" t="str">
            <v>557OR</v>
          </cell>
          <cell r="B997" t="str">
            <v>557</v>
          </cell>
          <cell r="D997">
            <v>-53813.04</v>
          </cell>
          <cell r="F997" t="str">
            <v>557OR</v>
          </cell>
          <cell r="G997" t="str">
            <v>557</v>
          </cell>
          <cell r="I997">
            <v>-53813.04</v>
          </cell>
        </row>
        <row r="998">
          <cell r="A998" t="str">
            <v>557SE</v>
          </cell>
          <cell r="B998" t="str">
            <v>557</v>
          </cell>
          <cell r="D998">
            <v>4302803</v>
          </cell>
          <cell r="F998" t="str">
            <v>557SE</v>
          </cell>
          <cell r="G998" t="str">
            <v>557</v>
          </cell>
          <cell r="I998">
            <v>4302803</v>
          </cell>
        </row>
        <row r="999">
          <cell r="A999" t="str">
            <v>557SG</v>
          </cell>
          <cell r="B999" t="str">
            <v>557</v>
          </cell>
          <cell r="D999">
            <v>62079483.210000001</v>
          </cell>
          <cell r="F999" t="str">
            <v>557SG</v>
          </cell>
          <cell r="G999" t="str">
            <v>557</v>
          </cell>
          <cell r="I999">
            <v>62079483.210000001</v>
          </cell>
        </row>
        <row r="1000">
          <cell r="A1000" t="str">
            <v>557SGCT</v>
          </cell>
          <cell r="B1000" t="str">
            <v>557</v>
          </cell>
          <cell r="D1000">
            <v>1122425.04</v>
          </cell>
          <cell r="F1000" t="str">
            <v>557SGCT</v>
          </cell>
          <cell r="G1000" t="str">
            <v>557</v>
          </cell>
          <cell r="I1000">
            <v>1122425.04</v>
          </cell>
        </row>
        <row r="1001">
          <cell r="A1001" t="str">
            <v>557WA</v>
          </cell>
          <cell r="B1001" t="str">
            <v>557</v>
          </cell>
          <cell r="D1001">
            <v>-97006.2</v>
          </cell>
          <cell r="F1001" t="str">
            <v>557WA</v>
          </cell>
          <cell r="G1001" t="str">
            <v>557</v>
          </cell>
          <cell r="I1001">
            <v>-97006.2</v>
          </cell>
        </row>
        <row r="1002">
          <cell r="A1002" t="str">
            <v>560SNPT</v>
          </cell>
          <cell r="B1002" t="str">
            <v>560</v>
          </cell>
          <cell r="D1002">
            <v>6080103.0499999998</v>
          </cell>
          <cell r="F1002" t="str">
            <v>560SNPT</v>
          </cell>
          <cell r="G1002" t="str">
            <v>560</v>
          </cell>
          <cell r="I1002">
            <v>6080103.0499999998</v>
          </cell>
        </row>
        <row r="1003">
          <cell r="A1003" t="str">
            <v>561SNPT</v>
          </cell>
          <cell r="B1003" t="str">
            <v>561</v>
          </cell>
          <cell r="D1003">
            <v>10809557.07</v>
          </cell>
          <cell r="F1003" t="str">
            <v>561SNPT</v>
          </cell>
          <cell r="G1003" t="str">
            <v>561</v>
          </cell>
          <cell r="I1003">
            <v>10809557.07</v>
          </cell>
        </row>
        <row r="1004">
          <cell r="A1004" t="str">
            <v>562SNPT</v>
          </cell>
          <cell r="B1004" t="str">
            <v>562</v>
          </cell>
          <cell r="D1004">
            <v>2821129.4499999899</v>
          </cell>
          <cell r="F1004" t="str">
            <v>562SNPT</v>
          </cell>
          <cell r="G1004" t="str">
            <v>562</v>
          </cell>
          <cell r="I1004">
            <v>2821129.4499999899</v>
          </cell>
        </row>
        <row r="1005">
          <cell r="A1005" t="str">
            <v>563SNPT</v>
          </cell>
          <cell r="B1005" t="str">
            <v>563</v>
          </cell>
          <cell r="D1005">
            <v>117236.44</v>
          </cell>
          <cell r="F1005" t="str">
            <v>563SNPT</v>
          </cell>
          <cell r="G1005" t="str">
            <v>563</v>
          </cell>
          <cell r="I1005">
            <v>117236.44</v>
          </cell>
        </row>
        <row r="1006">
          <cell r="A1006" t="str">
            <v>565NPCSE</v>
          </cell>
          <cell r="B1006" t="str">
            <v>565NPC</v>
          </cell>
          <cell r="D1006">
            <v>6292489.8799999999</v>
          </cell>
          <cell r="F1006" t="str">
            <v>565NPCSE</v>
          </cell>
          <cell r="G1006" t="str">
            <v>565NPC</v>
          </cell>
          <cell r="I1006">
            <v>6292489.8799999999</v>
          </cell>
        </row>
        <row r="1007">
          <cell r="A1007" t="str">
            <v>565NPCSG</v>
          </cell>
          <cell r="B1007" t="str">
            <v>565NPC</v>
          </cell>
          <cell r="D1007">
            <v>131608085.83</v>
          </cell>
          <cell r="F1007" t="str">
            <v>565NPCSG</v>
          </cell>
          <cell r="G1007" t="str">
            <v>565NPC</v>
          </cell>
          <cell r="I1007">
            <v>131608085.83</v>
          </cell>
        </row>
        <row r="1008">
          <cell r="A1008" t="str">
            <v>566SNPT</v>
          </cell>
          <cell r="B1008" t="str">
            <v>566</v>
          </cell>
          <cell r="D1008">
            <v>4256726.84</v>
          </cell>
          <cell r="F1008" t="str">
            <v>566SNPT</v>
          </cell>
          <cell r="G1008" t="str">
            <v>566</v>
          </cell>
          <cell r="I1008">
            <v>4256726.84</v>
          </cell>
        </row>
        <row r="1009">
          <cell r="A1009" t="str">
            <v>567SNPT</v>
          </cell>
          <cell r="B1009" t="str">
            <v>567</v>
          </cell>
          <cell r="D1009">
            <v>1837477.56</v>
          </cell>
          <cell r="F1009" t="str">
            <v>567SNPT</v>
          </cell>
          <cell r="G1009" t="str">
            <v>567</v>
          </cell>
          <cell r="I1009">
            <v>1837477.56</v>
          </cell>
        </row>
        <row r="1010">
          <cell r="A1010" t="str">
            <v>568SNPT</v>
          </cell>
          <cell r="B1010" t="str">
            <v>568</v>
          </cell>
          <cell r="D1010">
            <v>2286817.16</v>
          </cell>
          <cell r="F1010" t="str">
            <v>568SNPT</v>
          </cell>
          <cell r="G1010" t="str">
            <v>568</v>
          </cell>
          <cell r="I1010">
            <v>2286817.16</v>
          </cell>
        </row>
        <row r="1011">
          <cell r="A1011" t="str">
            <v>569SNPT</v>
          </cell>
          <cell r="B1011" t="str">
            <v>569</v>
          </cell>
          <cell r="D1011">
            <v>4806787.97</v>
          </cell>
          <cell r="F1011" t="str">
            <v>569SNPT</v>
          </cell>
          <cell r="G1011" t="str">
            <v>569</v>
          </cell>
          <cell r="I1011">
            <v>4806787.97</v>
          </cell>
        </row>
        <row r="1012">
          <cell r="A1012" t="str">
            <v>570SNPT</v>
          </cell>
          <cell r="B1012" t="str">
            <v>570</v>
          </cell>
          <cell r="D1012">
            <v>11187554.810000001</v>
          </cell>
          <cell r="F1012" t="str">
            <v>570SNPT</v>
          </cell>
          <cell r="G1012" t="str">
            <v>570</v>
          </cell>
          <cell r="I1012">
            <v>11187554.810000001</v>
          </cell>
        </row>
        <row r="1013">
          <cell r="A1013" t="str">
            <v>571SNPT</v>
          </cell>
          <cell r="B1013" t="str">
            <v>571</v>
          </cell>
          <cell r="D1013">
            <v>20881691.759999901</v>
          </cell>
          <cell r="F1013" t="str">
            <v>571SNPT</v>
          </cell>
          <cell r="G1013" t="str">
            <v>571</v>
          </cell>
          <cell r="I1013">
            <v>20881691.759999901</v>
          </cell>
        </row>
        <row r="1014">
          <cell r="A1014" t="str">
            <v>572SNPT</v>
          </cell>
          <cell r="B1014" t="str">
            <v>572</v>
          </cell>
          <cell r="D1014">
            <v>140682.62</v>
          </cell>
          <cell r="F1014" t="str">
            <v>572SNPT</v>
          </cell>
          <cell r="G1014" t="str">
            <v>572</v>
          </cell>
          <cell r="I1014">
            <v>140682.62</v>
          </cell>
        </row>
        <row r="1015">
          <cell r="A1015" t="str">
            <v>573SNPT</v>
          </cell>
          <cell r="B1015" t="str">
            <v>573</v>
          </cell>
          <cell r="D1015">
            <v>269056.34000000003</v>
          </cell>
          <cell r="F1015" t="str">
            <v>573SNPT</v>
          </cell>
          <cell r="G1015" t="str">
            <v>573</v>
          </cell>
          <cell r="I1015">
            <v>269056.34000000003</v>
          </cell>
        </row>
        <row r="1016">
          <cell r="A1016" t="str">
            <v>580CA</v>
          </cell>
          <cell r="B1016" t="str">
            <v>580</v>
          </cell>
          <cell r="D1016">
            <v>30479.16</v>
          </cell>
          <cell r="F1016" t="str">
            <v>580CA</v>
          </cell>
          <cell r="G1016" t="str">
            <v>580</v>
          </cell>
          <cell r="I1016">
            <v>30479.16</v>
          </cell>
        </row>
        <row r="1017">
          <cell r="A1017" t="str">
            <v>580OR</v>
          </cell>
          <cell r="B1017" t="str">
            <v>580</v>
          </cell>
          <cell r="D1017">
            <v>0</v>
          </cell>
          <cell r="F1017" t="str">
            <v>580OR</v>
          </cell>
          <cell r="G1017" t="str">
            <v>580</v>
          </cell>
          <cell r="I1017">
            <v>0</v>
          </cell>
        </row>
        <row r="1018">
          <cell r="A1018" t="str">
            <v>580ID</v>
          </cell>
          <cell r="B1018" t="str">
            <v>580</v>
          </cell>
          <cell r="D1018">
            <v>-32903.9</v>
          </cell>
          <cell r="F1018" t="str">
            <v>580ID</v>
          </cell>
          <cell r="G1018" t="str">
            <v>580</v>
          </cell>
          <cell r="I1018">
            <v>-32903.9</v>
          </cell>
        </row>
        <row r="1019">
          <cell r="A1019" t="str">
            <v>580SNPD</v>
          </cell>
          <cell r="B1019" t="str">
            <v>580</v>
          </cell>
          <cell r="D1019">
            <v>13876911.699999999</v>
          </cell>
          <cell r="F1019" t="str">
            <v>580SNPD</v>
          </cell>
          <cell r="G1019" t="str">
            <v>580</v>
          </cell>
          <cell r="I1019">
            <v>13876911.699999999</v>
          </cell>
        </row>
        <row r="1020">
          <cell r="A1020" t="str">
            <v>580UT</v>
          </cell>
          <cell r="B1020" t="str">
            <v>580</v>
          </cell>
          <cell r="D1020">
            <v>45314.45</v>
          </cell>
          <cell r="F1020" t="str">
            <v>580UT</v>
          </cell>
          <cell r="G1020" t="str">
            <v>580</v>
          </cell>
          <cell r="I1020">
            <v>45314.45</v>
          </cell>
        </row>
        <row r="1021">
          <cell r="A1021" t="str">
            <v>580WA</v>
          </cell>
          <cell r="B1021" t="str">
            <v>580</v>
          </cell>
          <cell r="D1021">
            <v>13985.97</v>
          </cell>
          <cell r="F1021" t="str">
            <v>580WA</v>
          </cell>
          <cell r="G1021" t="str">
            <v>580</v>
          </cell>
          <cell r="I1021">
            <v>13985.97</v>
          </cell>
        </row>
        <row r="1022">
          <cell r="A1022" t="str">
            <v>580WYP</v>
          </cell>
          <cell r="B1022" t="str">
            <v>580</v>
          </cell>
          <cell r="D1022">
            <v>-14871.23</v>
          </cell>
          <cell r="F1022" t="str">
            <v>580WYP</v>
          </cell>
          <cell r="G1022" t="str">
            <v>580</v>
          </cell>
          <cell r="I1022">
            <v>-14871.23</v>
          </cell>
        </row>
        <row r="1023">
          <cell r="A1023" t="str">
            <v>581OR</v>
          </cell>
          <cell r="B1023" t="str">
            <v>581</v>
          </cell>
          <cell r="D1023">
            <v>0</v>
          </cell>
          <cell r="F1023" t="str">
            <v>581OR</v>
          </cell>
          <cell r="G1023" t="str">
            <v>581</v>
          </cell>
          <cell r="I1023">
            <v>0</v>
          </cell>
        </row>
        <row r="1024">
          <cell r="A1024" t="str">
            <v>581SNPD</v>
          </cell>
          <cell r="B1024" t="str">
            <v>581</v>
          </cell>
          <cell r="D1024">
            <v>13794409.9</v>
          </cell>
          <cell r="F1024" t="str">
            <v>581SNPD</v>
          </cell>
          <cell r="G1024" t="str">
            <v>581</v>
          </cell>
          <cell r="I1024">
            <v>13794409.9</v>
          </cell>
        </row>
        <row r="1025">
          <cell r="A1025" t="str">
            <v>582CA</v>
          </cell>
          <cell r="B1025" t="str">
            <v>582</v>
          </cell>
          <cell r="D1025">
            <v>118135.93</v>
          </cell>
          <cell r="F1025" t="str">
            <v>582CA</v>
          </cell>
          <cell r="G1025" t="str">
            <v>582</v>
          </cell>
          <cell r="I1025">
            <v>118135.93</v>
          </cell>
        </row>
        <row r="1026">
          <cell r="A1026" t="str">
            <v>582ID</v>
          </cell>
          <cell r="B1026" t="str">
            <v>582</v>
          </cell>
          <cell r="D1026">
            <v>265728.05</v>
          </cell>
          <cell r="F1026" t="str">
            <v>582ID</v>
          </cell>
          <cell r="G1026" t="str">
            <v>582</v>
          </cell>
          <cell r="I1026">
            <v>265728.05</v>
          </cell>
        </row>
        <row r="1027">
          <cell r="A1027" t="str">
            <v>582OR</v>
          </cell>
          <cell r="B1027" t="str">
            <v>582</v>
          </cell>
          <cell r="D1027">
            <v>1101897.17</v>
          </cell>
          <cell r="F1027" t="str">
            <v>582OR</v>
          </cell>
          <cell r="G1027" t="str">
            <v>582</v>
          </cell>
          <cell r="I1027">
            <v>1101897.17</v>
          </cell>
        </row>
        <row r="1028">
          <cell r="A1028" t="str">
            <v>582SNPD</v>
          </cell>
          <cell r="B1028" t="str">
            <v>582</v>
          </cell>
          <cell r="D1028">
            <v>33604.92</v>
          </cell>
          <cell r="F1028" t="str">
            <v>582SNPD</v>
          </cell>
          <cell r="G1028" t="str">
            <v>582</v>
          </cell>
          <cell r="I1028">
            <v>33604.92</v>
          </cell>
        </row>
        <row r="1029">
          <cell r="A1029" t="str">
            <v>582UT</v>
          </cell>
          <cell r="B1029" t="str">
            <v>582</v>
          </cell>
          <cell r="D1029">
            <v>1637670.87</v>
          </cell>
          <cell r="F1029" t="str">
            <v>582UT</v>
          </cell>
          <cell r="G1029" t="str">
            <v>582</v>
          </cell>
          <cell r="I1029">
            <v>1637670.87</v>
          </cell>
        </row>
        <row r="1030">
          <cell r="A1030" t="str">
            <v>582WA</v>
          </cell>
          <cell r="B1030" t="str">
            <v>582</v>
          </cell>
          <cell r="D1030">
            <v>295235.55</v>
          </cell>
          <cell r="F1030" t="str">
            <v>582WA</v>
          </cell>
          <cell r="G1030" t="str">
            <v>582</v>
          </cell>
          <cell r="I1030">
            <v>295235.55</v>
          </cell>
        </row>
        <row r="1031">
          <cell r="A1031" t="str">
            <v>582WYP</v>
          </cell>
          <cell r="B1031" t="str">
            <v>582</v>
          </cell>
          <cell r="D1031">
            <v>621031.31999999995</v>
          </cell>
          <cell r="F1031" t="str">
            <v>582WYP</v>
          </cell>
          <cell r="G1031" t="str">
            <v>582</v>
          </cell>
          <cell r="I1031">
            <v>621031.31999999995</v>
          </cell>
        </row>
        <row r="1032">
          <cell r="A1032" t="str">
            <v>583CA</v>
          </cell>
          <cell r="B1032" t="str">
            <v>583</v>
          </cell>
          <cell r="D1032">
            <v>360382.23</v>
          </cell>
          <cell r="F1032" t="str">
            <v>583CA</v>
          </cell>
          <cell r="G1032" t="str">
            <v>583</v>
          </cell>
          <cell r="I1032">
            <v>360382.23</v>
          </cell>
        </row>
        <row r="1033">
          <cell r="A1033" t="str">
            <v>583ID</v>
          </cell>
          <cell r="B1033" t="str">
            <v>583</v>
          </cell>
          <cell r="D1033">
            <v>209693.76</v>
          </cell>
          <cell r="F1033" t="str">
            <v>583ID</v>
          </cell>
          <cell r="G1033" t="str">
            <v>583</v>
          </cell>
          <cell r="I1033">
            <v>209693.76</v>
          </cell>
        </row>
        <row r="1034">
          <cell r="A1034" t="str">
            <v>583OR</v>
          </cell>
          <cell r="B1034" t="str">
            <v>583</v>
          </cell>
          <cell r="D1034">
            <v>2969037.84</v>
          </cell>
          <cell r="F1034" t="str">
            <v>583OR</v>
          </cell>
          <cell r="G1034" t="str">
            <v>583</v>
          </cell>
          <cell r="I1034">
            <v>2969037.84</v>
          </cell>
        </row>
        <row r="1035">
          <cell r="A1035" t="str">
            <v>583SNPD</v>
          </cell>
          <cell r="B1035" t="str">
            <v>583</v>
          </cell>
          <cell r="D1035">
            <v>30144.76</v>
          </cell>
          <cell r="F1035" t="str">
            <v>583SNPD</v>
          </cell>
          <cell r="G1035" t="str">
            <v>583</v>
          </cell>
          <cell r="I1035">
            <v>30144.76</v>
          </cell>
        </row>
        <row r="1036">
          <cell r="A1036" t="str">
            <v>583UT</v>
          </cell>
          <cell r="B1036" t="str">
            <v>583</v>
          </cell>
          <cell r="D1036">
            <v>1627686.65</v>
          </cell>
          <cell r="F1036" t="str">
            <v>583UT</v>
          </cell>
          <cell r="G1036" t="str">
            <v>583</v>
          </cell>
          <cell r="I1036">
            <v>1627686.65</v>
          </cell>
        </row>
        <row r="1037">
          <cell r="A1037" t="str">
            <v>583WA</v>
          </cell>
          <cell r="B1037" t="str">
            <v>583</v>
          </cell>
          <cell r="D1037">
            <v>342833.05</v>
          </cell>
          <cell r="F1037" t="str">
            <v>583WA</v>
          </cell>
          <cell r="G1037" t="str">
            <v>583</v>
          </cell>
          <cell r="I1037">
            <v>342833.05</v>
          </cell>
        </row>
        <row r="1038">
          <cell r="A1038" t="str">
            <v>583WYP</v>
          </cell>
          <cell r="B1038" t="str">
            <v>583</v>
          </cell>
          <cell r="D1038">
            <v>294073.03000000003</v>
          </cell>
          <cell r="F1038" t="str">
            <v>583WYP</v>
          </cell>
          <cell r="G1038" t="str">
            <v>583</v>
          </cell>
          <cell r="I1038">
            <v>294073.03000000003</v>
          </cell>
        </row>
        <row r="1039">
          <cell r="A1039" t="str">
            <v>583WYU</v>
          </cell>
          <cell r="B1039" t="str">
            <v>583</v>
          </cell>
          <cell r="D1039">
            <v>178420.3</v>
          </cell>
          <cell r="F1039" t="str">
            <v>583WYU</v>
          </cell>
          <cell r="G1039" t="str">
            <v>583</v>
          </cell>
          <cell r="I1039">
            <v>178420.3</v>
          </cell>
        </row>
        <row r="1040">
          <cell r="A1040" t="str">
            <v>584ID</v>
          </cell>
          <cell r="B1040" t="str">
            <v>584</v>
          </cell>
          <cell r="D1040">
            <v>11.46</v>
          </cell>
          <cell r="F1040" t="str">
            <v>584ID</v>
          </cell>
          <cell r="G1040" t="str">
            <v>584</v>
          </cell>
          <cell r="I1040">
            <v>11.46</v>
          </cell>
        </row>
        <row r="1041">
          <cell r="A1041" t="str">
            <v>584UT</v>
          </cell>
          <cell r="B1041" t="str">
            <v>584</v>
          </cell>
          <cell r="D1041">
            <v>266.29000000000002</v>
          </cell>
          <cell r="F1041" t="str">
            <v>584UT</v>
          </cell>
          <cell r="G1041" t="str">
            <v>584</v>
          </cell>
          <cell r="I1041">
            <v>266.29000000000002</v>
          </cell>
        </row>
        <row r="1042">
          <cell r="A1042" t="str">
            <v>585SNPD</v>
          </cell>
          <cell r="B1042" t="str">
            <v>585</v>
          </cell>
          <cell r="D1042">
            <v>221437.93</v>
          </cell>
          <cell r="F1042" t="str">
            <v>585SNPD</v>
          </cell>
          <cell r="G1042" t="str">
            <v>585</v>
          </cell>
          <cell r="I1042">
            <v>221437.93</v>
          </cell>
        </row>
        <row r="1043">
          <cell r="A1043" t="str">
            <v>586CA</v>
          </cell>
          <cell r="B1043" t="str">
            <v>586</v>
          </cell>
          <cell r="D1043">
            <v>222911.35</v>
          </cell>
          <cell r="F1043" t="str">
            <v>586CA</v>
          </cell>
          <cell r="G1043" t="str">
            <v>586</v>
          </cell>
          <cell r="I1043">
            <v>222911.35</v>
          </cell>
        </row>
        <row r="1044">
          <cell r="A1044" t="str">
            <v>586ID</v>
          </cell>
          <cell r="B1044" t="str">
            <v>586</v>
          </cell>
          <cell r="D1044">
            <v>311691.23</v>
          </cell>
          <cell r="F1044" t="str">
            <v>586ID</v>
          </cell>
          <cell r="G1044" t="str">
            <v>586</v>
          </cell>
          <cell r="I1044">
            <v>311691.23</v>
          </cell>
        </row>
        <row r="1045">
          <cell r="A1045" t="str">
            <v>586OR</v>
          </cell>
          <cell r="B1045" t="str">
            <v>586</v>
          </cell>
          <cell r="D1045">
            <v>2841469.5</v>
          </cell>
          <cell r="F1045" t="str">
            <v>586OR</v>
          </cell>
          <cell r="G1045" t="str">
            <v>586</v>
          </cell>
          <cell r="I1045">
            <v>2841469.5</v>
          </cell>
        </row>
        <row r="1046">
          <cell r="A1046" t="str">
            <v>586SNPD</v>
          </cell>
          <cell r="B1046" t="str">
            <v>586</v>
          </cell>
          <cell r="D1046">
            <v>1338371.82</v>
          </cell>
          <cell r="F1046" t="str">
            <v>586SNPD</v>
          </cell>
          <cell r="G1046" t="str">
            <v>586</v>
          </cell>
          <cell r="I1046">
            <v>1338371.82</v>
          </cell>
        </row>
        <row r="1047">
          <cell r="A1047" t="str">
            <v>586UT</v>
          </cell>
          <cell r="B1047" t="str">
            <v>586</v>
          </cell>
          <cell r="D1047">
            <v>1391579.68</v>
          </cell>
          <cell r="F1047" t="str">
            <v>586UT</v>
          </cell>
          <cell r="G1047" t="str">
            <v>586</v>
          </cell>
          <cell r="I1047">
            <v>1391579.68</v>
          </cell>
        </row>
        <row r="1048">
          <cell r="A1048" t="str">
            <v>586WA</v>
          </cell>
          <cell r="B1048" t="str">
            <v>586</v>
          </cell>
          <cell r="D1048">
            <v>431476.24</v>
          </cell>
          <cell r="F1048" t="str">
            <v>586WA</v>
          </cell>
          <cell r="G1048" t="str">
            <v>586</v>
          </cell>
          <cell r="I1048">
            <v>431476.24</v>
          </cell>
        </row>
        <row r="1049">
          <cell r="A1049" t="str">
            <v>586WYP</v>
          </cell>
          <cell r="B1049" t="str">
            <v>586</v>
          </cell>
          <cell r="D1049">
            <v>492158.48</v>
          </cell>
          <cell r="F1049" t="str">
            <v>586WYP</v>
          </cell>
          <cell r="G1049" t="str">
            <v>586</v>
          </cell>
          <cell r="I1049">
            <v>492158.48</v>
          </cell>
        </row>
        <row r="1050">
          <cell r="A1050" t="str">
            <v>586WYU</v>
          </cell>
          <cell r="B1050" t="str">
            <v>586</v>
          </cell>
          <cell r="D1050">
            <v>55998.68</v>
          </cell>
          <cell r="F1050" t="str">
            <v>586WYU</v>
          </cell>
          <cell r="G1050" t="str">
            <v>586</v>
          </cell>
          <cell r="I1050">
            <v>55998.68</v>
          </cell>
        </row>
        <row r="1051">
          <cell r="A1051" t="str">
            <v>587CA</v>
          </cell>
          <cell r="B1051" t="str">
            <v>587</v>
          </cell>
          <cell r="D1051">
            <v>596802.21</v>
          </cell>
          <cell r="F1051" t="str">
            <v>587CA</v>
          </cell>
          <cell r="G1051" t="str">
            <v>587</v>
          </cell>
          <cell r="I1051">
            <v>596802.21</v>
          </cell>
        </row>
        <row r="1052">
          <cell r="A1052" t="str">
            <v>587ID</v>
          </cell>
          <cell r="B1052" t="str">
            <v>587</v>
          </cell>
          <cell r="D1052">
            <v>377949.83</v>
          </cell>
          <cell r="F1052" t="str">
            <v>587ID</v>
          </cell>
          <cell r="G1052" t="str">
            <v>587</v>
          </cell>
          <cell r="I1052">
            <v>377949.83</v>
          </cell>
        </row>
        <row r="1053">
          <cell r="A1053" t="str">
            <v>587OR</v>
          </cell>
          <cell r="B1053" t="str">
            <v>587</v>
          </cell>
          <cell r="D1053">
            <v>4336385.0599999996</v>
          </cell>
          <cell r="F1053" t="str">
            <v>587OR</v>
          </cell>
          <cell r="G1053" t="str">
            <v>587</v>
          </cell>
          <cell r="I1053">
            <v>4336385.0599999996</v>
          </cell>
        </row>
        <row r="1054">
          <cell r="A1054" t="str">
            <v>587UT</v>
          </cell>
          <cell r="B1054" t="str">
            <v>587</v>
          </cell>
          <cell r="D1054">
            <v>5412382.5599999996</v>
          </cell>
          <cell r="F1054" t="str">
            <v>587UT</v>
          </cell>
          <cell r="G1054" t="str">
            <v>587</v>
          </cell>
          <cell r="I1054">
            <v>5412382.5599999996</v>
          </cell>
        </row>
        <row r="1055">
          <cell r="A1055" t="str">
            <v>587WA</v>
          </cell>
          <cell r="B1055" t="str">
            <v>587</v>
          </cell>
          <cell r="D1055">
            <v>1023381.21</v>
          </cell>
          <cell r="F1055" t="str">
            <v>587WA</v>
          </cell>
          <cell r="G1055" t="str">
            <v>587</v>
          </cell>
          <cell r="I1055">
            <v>1023381.21</v>
          </cell>
        </row>
        <row r="1056">
          <cell r="A1056" t="str">
            <v>587WYP</v>
          </cell>
          <cell r="B1056" t="str">
            <v>587</v>
          </cell>
          <cell r="D1056">
            <v>898818.32</v>
          </cell>
          <cell r="F1056" t="str">
            <v>587WYP</v>
          </cell>
          <cell r="G1056" t="str">
            <v>587</v>
          </cell>
          <cell r="I1056">
            <v>898818.32</v>
          </cell>
        </row>
        <row r="1057">
          <cell r="A1057" t="str">
            <v>587WYU</v>
          </cell>
          <cell r="B1057" t="str">
            <v>587</v>
          </cell>
          <cell r="D1057">
            <v>61239.64</v>
          </cell>
          <cell r="F1057" t="str">
            <v>587WYU</v>
          </cell>
          <cell r="G1057" t="str">
            <v>587</v>
          </cell>
          <cell r="I1057">
            <v>61239.64</v>
          </cell>
        </row>
        <row r="1058">
          <cell r="A1058" t="str">
            <v>588CA</v>
          </cell>
          <cell r="B1058" t="str">
            <v>588</v>
          </cell>
          <cell r="D1058">
            <v>40018</v>
          </cell>
          <cell r="F1058" t="str">
            <v>588CA</v>
          </cell>
          <cell r="G1058" t="str">
            <v>588</v>
          </cell>
          <cell r="I1058">
            <v>40018</v>
          </cell>
        </row>
        <row r="1059">
          <cell r="A1059" t="str">
            <v>588ID</v>
          </cell>
          <cell r="B1059" t="str">
            <v>588</v>
          </cell>
          <cell r="D1059">
            <v>-15920.16</v>
          </cell>
          <cell r="F1059" t="str">
            <v>588ID</v>
          </cell>
          <cell r="G1059" t="str">
            <v>588</v>
          </cell>
          <cell r="I1059">
            <v>-15920.16</v>
          </cell>
        </row>
        <row r="1060">
          <cell r="A1060" t="str">
            <v>588OR</v>
          </cell>
          <cell r="B1060" t="str">
            <v>588</v>
          </cell>
          <cell r="D1060">
            <v>271373.17</v>
          </cell>
          <cell r="F1060" t="str">
            <v>588OR</v>
          </cell>
          <cell r="G1060" t="str">
            <v>588</v>
          </cell>
          <cell r="I1060">
            <v>271373.17</v>
          </cell>
        </row>
        <row r="1061">
          <cell r="A1061" t="str">
            <v>588SNPD</v>
          </cell>
          <cell r="B1061" t="str">
            <v>588</v>
          </cell>
          <cell r="D1061">
            <v>4035066.82</v>
          </cell>
          <cell r="F1061" t="str">
            <v>588SNPD</v>
          </cell>
          <cell r="G1061" t="str">
            <v>588</v>
          </cell>
          <cell r="I1061">
            <v>4035066.82</v>
          </cell>
        </row>
        <row r="1062">
          <cell r="A1062" t="str">
            <v>588UT</v>
          </cell>
          <cell r="B1062" t="str">
            <v>588</v>
          </cell>
          <cell r="D1062">
            <v>840393.09</v>
          </cell>
          <cell r="F1062" t="str">
            <v>588UT</v>
          </cell>
          <cell r="G1062" t="str">
            <v>588</v>
          </cell>
          <cell r="I1062">
            <v>840393.09</v>
          </cell>
        </row>
        <row r="1063">
          <cell r="A1063" t="str">
            <v>588WA</v>
          </cell>
          <cell r="B1063" t="str">
            <v>588</v>
          </cell>
          <cell r="D1063">
            <v>51796.9</v>
          </cell>
          <cell r="F1063" t="str">
            <v>588WA</v>
          </cell>
          <cell r="G1063" t="str">
            <v>588</v>
          </cell>
          <cell r="I1063">
            <v>51796.9</v>
          </cell>
        </row>
        <row r="1064">
          <cell r="A1064" t="str">
            <v>588WYP</v>
          </cell>
          <cell r="B1064" t="str">
            <v>588</v>
          </cell>
          <cell r="D1064">
            <v>20975.95</v>
          </cell>
          <cell r="F1064" t="str">
            <v>588WYP</v>
          </cell>
          <cell r="G1064" t="str">
            <v>588</v>
          </cell>
          <cell r="I1064">
            <v>20975.95</v>
          </cell>
        </row>
        <row r="1065">
          <cell r="A1065" t="str">
            <v>588WYU</v>
          </cell>
          <cell r="B1065" t="str">
            <v>588</v>
          </cell>
          <cell r="D1065">
            <v>-45266.36</v>
          </cell>
          <cell r="F1065" t="str">
            <v>588WYU</v>
          </cell>
          <cell r="G1065" t="str">
            <v>588</v>
          </cell>
          <cell r="I1065">
            <v>-45266.36</v>
          </cell>
        </row>
        <row r="1066">
          <cell r="A1066" t="str">
            <v>589CA</v>
          </cell>
          <cell r="B1066" t="str">
            <v>589</v>
          </cell>
          <cell r="D1066">
            <v>82403.87</v>
          </cell>
          <cell r="F1066" t="str">
            <v>589CA</v>
          </cell>
          <cell r="G1066" t="str">
            <v>589</v>
          </cell>
          <cell r="I1066">
            <v>82403.87</v>
          </cell>
        </row>
        <row r="1067">
          <cell r="A1067" t="str">
            <v>589ID</v>
          </cell>
          <cell r="B1067" t="str">
            <v>589</v>
          </cell>
          <cell r="D1067">
            <v>15437.34</v>
          </cell>
          <cell r="F1067" t="str">
            <v>589ID</v>
          </cell>
          <cell r="G1067" t="str">
            <v>589</v>
          </cell>
          <cell r="I1067">
            <v>15437.34</v>
          </cell>
        </row>
        <row r="1068">
          <cell r="A1068" t="str">
            <v>589OR</v>
          </cell>
          <cell r="B1068" t="str">
            <v>589</v>
          </cell>
          <cell r="D1068">
            <v>1725843.86</v>
          </cell>
          <cell r="F1068" t="str">
            <v>589OR</v>
          </cell>
          <cell r="G1068" t="str">
            <v>589</v>
          </cell>
          <cell r="I1068">
            <v>1725843.86</v>
          </cell>
        </row>
        <row r="1069">
          <cell r="A1069" t="str">
            <v>589SNPD</v>
          </cell>
          <cell r="B1069" t="str">
            <v>589</v>
          </cell>
          <cell r="D1069">
            <v>64337.38</v>
          </cell>
          <cell r="F1069" t="str">
            <v>589SNPD</v>
          </cell>
          <cell r="G1069" t="str">
            <v>589</v>
          </cell>
          <cell r="I1069">
            <v>64337.38</v>
          </cell>
        </row>
        <row r="1070">
          <cell r="A1070" t="str">
            <v>589UT</v>
          </cell>
          <cell r="B1070" t="str">
            <v>589</v>
          </cell>
          <cell r="D1070">
            <v>588162.68999999994</v>
          </cell>
          <cell r="F1070" t="str">
            <v>589UT</v>
          </cell>
          <cell r="G1070" t="str">
            <v>589</v>
          </cell>
          <cell r="I1070">
            <v>588162.68999999994</v>
          </cell>
        </row>
        <row r="1071">
          <cell r="A1071" t="str">
            <v>589WA</v>
          </cell>
          <cell r="B1071" t="str">
            <v>589</v>
          </cell>
          <cell r="D1071">
            <v>123051.74</v>
          </cell>
          <cell r="F1071" t="str">
            <v>589WA</v>
          </cell>
          <cell r="G1071" t="str">
            <v>589</v>
          </cell>
          <cell r="I1071">
            <v>123051.74</v>
          </cell>
        </row>
        <row r="1072">
          <cell r="A1072" t="str">
            <v>589WYP</v>
          </cell>
          <cell r="B1072" t="str">
            <v>589</v>
          </cell>
          <cell r="D1072">
            <v>520954.07</v>
          </cell>
          <cell r="F1072" t="str">
            <v>589WYP</v>
          </cell>
          <cell r="G1072" t="str">
            <v>589</v>
          </cell>
          <cell r="I1072">
            <v>520954.07</v>
          </cell>
        </row>
        <row r="1073">
          <cell r="A1073" t="str">
            <v>589WYU</v>
          </cell>
          <cell r="B1073" t="str">
            <v>589</v>
          </cell>
          <cell r="D1073">
            <v>50010.29</v>
          </cell>
          <cell r="F1073" t="str">
            <v>589WYU</v>
          </cell>
          <cell r="G1073" t="str">
            <v>589</v>
          </cell>
          <cell r="I1073">
            <v>50010.29</v>
          </cell>
        </row>
        <row r="1074">
          <cell r="A1074" t="str">
            <v>590CA</v>
          </cell>
          <cell r="B1074" t="str">
            <v>590</v>
          </cell>
          <cell r="D1074">
            <v>20807.990000000002</v>
          </cell>
          <cell r="F1074" t="str">
            <v>590CA</v>
          </cell>
          <cell r="G1074" t="str">
            <v>590</v>
          </cell>
          <cell r="I1074">
            <v>20807.990000000002</v>
          </cell>
        </row>
        <row r="1075">
          <cell r="A1075" t="str">
            <v>590ID</v>
          </cell>
          <cell r="B1075" t="str">
            <v>590</v>
          </cell>
          <cell r="D1075">
            <v>45504.72</v>
          </cell>
          <cell r="F1075" t="str">
            <v>590ID</v>
          </cell>
          <cell r="G1075" t="str">
            <v>590</v>
          </cell>
          <cell r="I1075">
            <v>45504.72</v>
          </cell>
        </row>
        <row r="1076">
          <cell r="A1076" t="str">
            <v>590OR</v>
          </cell>
          <cell r="B1076" t="str">
            <v>590</v>
          </cell>
          <cell r="D1076">
            <v>318747.21999999997</v>
          </cell>
          <cell r="F1076" t="str">
            <v>590OR</v>
          </cell>
          <cell r="G1076" t="str">
            <v>590</v>
          </cell>
          <cell r="I1076">
            <v>318747.21999999997</v>
          </cell>
        </row>
        <row r="1077">
          <cell r="A1077" t="str">
            <v>590SNPD</v>
          </cell>
          <cell r="B1077" t="str">
            <v>590</v>
          </cell>
          <cell r="D1077">
            <v>3963420.27</v>
          </cell>
          <cell r="F1077" t="str">
            <v>590SNPD</v>
          </cell>
          <cell r="G1077" t="str">
            <v>590</v>
          </cell>
          <cell r="I1077">
            <v>3963420.27</v>
          </cell>
        </row>
        <row r="1078">
          <cell r="A1078" t="str">
            <v>590UT</v>
          </cell>
          <cell r="B1078" t="str">
            <v>590</v>
          </cell>
          <cell r="D1078">
            <v>323181.87</v>
          </cell>
          <cell r="F1078" t="str">
            <v>590UT</v>
          </cell>
          <cell r="G1078" t="str">
            <v>590</v>
          </cell>
          <cell r="I1078">
            <v>323181.87</v>
          </cell>
        </row>
        <row r="1079">
          <cell r="A1079" t="str">
            <v>590WA</v>
          </cell>
          <cell r="B1079" t="str">
            <v>590</v>
          </cell>
          <cell r="D1079">
            <v>13853.44</v>
          </cell>
          <cell r="F1079" t="str">
            <v>590WA</v>
          </cell>
          <cell r="G1079" t="str">
            <v>590</v>
          </cell>
          <cell r="I1079">
            <v>13853.44</v>
          </cell>
        </row>
        <row r="1080">
          <cell r="A1080" t="str">
            <v>590WYP</v>
          </cell>
          <cell r="B1080" t="str">
            <v>590</v>
          </cell>
          <cell r="D1080">
            <v>100366.15</v>
          </cell>
          <cell r="F1080" t="str">
            <v>590WYP</v>
          </cell>
          <cell r="G1080" t="str">
            <v>590</v>
          </cell>
          <cell r="I1080">
            <v>100366.15</v>
          </cell>
        </row>
        <row r="1081">
          <cell r="A1081" t="str">
            <v>591CA</v>
          </cell>
          <cell r="B1081" t="str">
            <v>591</v>
          </cell>
          <cell r="D1081">
            <v>25456.880000000001</v>
          </cell>
          <cell r="F1081" t="str">
            <v>591CA</v>
          </cell>
          <cell r="G1081" t="str">
            <v>591</v>
          </cell>
          <cell r="I1081">
            <v>25456.880000000001</v>
          </cell>
        </row>
        <row r="1082">
          <cell r="A1082" t="str">
            <v>591ID</v>
          </cell>
          <cell r="B1082" t="str">
            <v>591</v>
          </cell>
          <cell r="D1082">
            <v>128761.48</v>
          </cell>
          <cell r="F1082" t="str">
            <v>591ID</v>
          </cell>
          <cell r="G1082" t="str">
            <v>591</v>
          </cell>
          <cell r="I1082">
            <v>128761.48</v>
          </cell>
        </row>
        <row r="1083">
          <cell r="A1083" t="str">
            <v>591OR</v>
          </cell>
          <cell r="B1083" t="str">
            <v>591</v>
          </cell>
          <cell r="D1083">
            <v>482824.07</v>
          </cell>
          <cell r="F1083" t="str">
            <v>591OR</v>
          </cell>
          <cell r="G1083" t="str">
            <v>591</v>
          </cell>
          <cell r="I1083">
            <v>482824.07</v>
          </cell>
        </row>
        <row r="1084">
          <cell r="A1084" t="str">
            <v>591SNPD</v>
          </cell>
          <cell r="B1084" t="str">
            <v>591</v>
          </cell>
          <cell r="D1084">
            <v>81576.56</v>
          </cell>
          <cell r="F1084" t="str">
            <v>591SNPD</v>
          </cell>
          <cell r="G1084" t="str">
            <v>591</v>
          </cell>
          <cell r="I1084">
            <v>81576.56</v>
          </cell>
        </row>
        <row r="1085">
          <cell r="A1085" t="str">
            <v>591UT</v>
          </cell>
          <cell r="B1085" t="str">
            <v>591</v>
          </cell>
          <cell r="D1085">
            <v>693206.41</v>
          </cell>
          <cell r="F1085" t="str">
            <v>591UT</v>
          </cell>
          <cell r="G1085" t="str">
            <v>591</v>
          </cell>
          <cell r="I1085">
            <v>693206.41</v>
          </cell>
        </row>
        <row r="1086">
          <cell r="A1086" t="str">
            <v>591WA</v>
          </cell>
          <cell r="B1086" t="str">
            <v>591</v>
          </cell>
          <cell r="D1086">
            <v>89865.73</v>
          </cell>
          <cell r="F1086" t="str">
            <v>591WA</v>
          </cell>
          <cell r="G1086" t="str">
            <v>591</v>
          </cell>
          <cell r="I1086">
            <v>89865.73</v>
          </cell>
        </row>
        <row r="1087">
          <cell r="A1087" t="str">
            <v>591WYP</v>
          </cell>
          <cell r="B1087" t="str">
            <v>591</v>
          </cell>
          <cell r="D1087">
            <v>191667.61</v>
          </cell>
          <cell r="F1087" t="str">
            <v>591WYP</v>
          </cell>
          <cell r="G1087" t="str">
            <v>591</v>
          </cell>
          <cell r="I1087">
            <v>191667.61</v>
          </cell>
        </row>
        <row r="1088">
          <cell r="A1088" t="str">
            <v>591WYU</v>
          </cell>
          <cell r="B1088" t="str">
            <v>591</v>
          </cell>
          <cell r="D1088">
            <v>81760.06</v>
          </cell>
          <cell r="F1088" t="str">
            <v>591WYU</v>
          </cell>
          <cell r="G1088" t="str">
            <v>591</v>
          </cell>
          <cell r="I1088">
            <v>81760.06</v>
          </cell>
        </row>
        <row r="1089">
          <cell r="A1089" t="str">
            <v>592CA</v>
          </cell>
          <cell r="B1089" t="str">
            <v>592</v>
          </cell>
          <cell r="D1089">
            <v>552505.89</v>
          </cell>
          <cell r="F1089" t="str">
            <v>592CA</v>
          </cell>
          <cell r="G1089" t="str">
            <v>592</v>
          </cell>
          <cell r="I1089">
            <v>552505.89</v>
          </cell>
        </row>
        <row r="1090">
          <cell r="A1090" t="str">
            <v>592ID</v>
          </cell>
          <cell r="B1090" t="str">
            <v>592</v>
          </cell>
          <cell r="D1090">
            <v>789687.47</v>
          </cell>
          <cell r="F1090" t="str">
            <v>592ID</v>
          </cell>
          <cell r="G1090" t="str">
            <v>592</v>
          </cell>
          <cell r="I1090">
            <v>789687.47</v>
          </cell>
        </row>
        <row r="1091">
          <cell r="A1091" t="str">
            <v>592OR</v>
          </cell>
          <cell r="B1091" t="str">
            <v>592</v>
          </cell>
          <cell r="D1091">
            <v>4794255.2300000004</v>
          </cell>
          <cell r="F1091" t="str">
            <v>592OR</v>
          </cell>
          <cell r="G1091" t="str">
            <v>592</v>
          </cell>
          <cell r="I1091">
            <v>4794255.2300000004</v>
          </cell>
        </row>
        <row r="1092">
          <cell r="A1092" t="str">
            <v>592SNPD</v>
          </cell>
          <cell r="B1092" t="str">
            <v>592</v>
          </cell>
          <cell r="D1092">
            <v>1453955.86</v>
          </cell>
          <cell r="F1092" t="str">
            <v>592SNPD</v>
          </cell>
          <cell r="G1092" t="str">
            <v>592</v>
          </cell>
          <cell r="I1092">
            <v>1453955.86</v>
          </cell>
        </row>
        <row r="1093">
          <cell r="A1093" t="str">
            <v>592UT</v>
          </cell>
          <cell r="B1093" t="str">
            <v>592</v>
          </cell>
          <cell r="D1093">
            <v>4715160.83</v>
          </cell>
          <cell r="F1093" t="str">
            <v>592UT</v>
          </cell>
          <cell r="G1093" t="str">
            <v>592</v>
          </cell>
          <cell r="I1093">
            <v>4715160.83</v>
          </cell>
        </row>
        <row r="1094">
          <cell r="A1094" t="str">
            <v>592WA</v>
          </cell>
          <cell r="B1094" t="str">
            <v>592</v>
          </cell>
          <cell r="D1094">
            <v>910883.79</v>
          </cell>
          <cell r="F1094" t="str">
            <v>592WA</v>
          </cell>
          <cell r="G1094" t="str">
            <v>592</v>
          </cell>
          <cell r="I1094">
            <v>910883.79</v>
          </cell>
        </row>
        <row r="1095">
          <cell r="A1095" t="str">
            <v>592WYP</v>
          </cell>
          <cell r="B1095" t="str">
            <v>592</v>
          </cell>
          <cell r="D1095">
            <v>1558706.88</v>
          </cell>
          <cell r="F1095" t="str">
            <v>592WYP</v>
          </cell>
          <cell r="G1095" t="str">
            <v>592</v>
          </cell>
          <cell r="I1095">
            <v>1558706.88</v>
          </cell>
        </row>
        <row r="1096">
          <cell r="A1096" t="str">
            <v>592WYU</v>
          </cell>
          <cell r="B1096" t="str">
            <v>592</v>
          </cell>
          <cell r="D1096">
            <v>-91.58</v>
          </cell>
          <cell r="F1096" t="str">
            <v>592WYU</v>
          </cell>
          <cell r="G1096" t="str">
            <v>592</v>
          </cell>
          <cell r="I1096">
            <v>-91.58</v>
          </cell>
        </row>
        <row r="1097">
          <cell r="A1097" t="str">
            <v>593CA</v>
          </cell>
          <cell r="B1097" t="str">
            <v>593</v>
          </cell>
          <cell r="D1097">
            <v>5923078.0599999996</v>
          </cell>
          <cell r="F1097" t="str">
            <v>593CA</v>
          </cell>
          <cell r="G1097" t="str">
            <v>593</v>
          </cell>
          <cell r="I1097">
            <v>5923078.0599999996</v>
          </cell>
        </row>
        <row r="1098">
          <cell r="A1098" t="str">
            <v>593ID</v>
          </cell>
          <cell r="B1098" t="str">
            <v>593</v>
          </cell>
          <cell r="D1098">
            <v>5198135.25</v>
          </cell>
          <cell r="F1098" t="str">
            <v>593ID</v>
          </cell>
          <cell r="G1098" t="str">
            <v>593</v>
          </cell>
          <cell r="I1098">
            <v>5198135.25</v>
          </cell>
        </row>
        <row r="1099">
          <cell r="A1099" t="str">
            <v>593OR</v>
          </cell>
          <cell r="B1099" t="str">
            <v>593</v>
          </cell>
          <cell r="D1099">
            <v>28822220.899999902</v>
          </cell>
          <cell r="F1099" t="str">
            <v>593OR</v>
          </cell>
          <cell r="G1099" t="str">
            <v>593</v>
          </cell>
          <cell r="I1099">
            <v>28822220.899999902</v>
          </cell>
        </row>
        <row r="1100">
          <cell r="A1100" t="str">
            <v>593SNPD</v>
          </cell>
          <cell r="B1100" t="str">
            <v>593</v>
          </cell>
          <cell r="D1100">
            <v>935244.58</v>
          </cell>
          <cell r="F1100" t="str">
            <v>593SNPD</v>
          </cell>
          <cell r="G1100" t="str">
            <v>593</v>
          </cell>
          <cell r="I1100">
            <v>935244.58</v>
          </cell>
        </row>
        <row r="1101">
          <cell r="A1101" t="str">
            <v>593UT</v>
          </cell>
          <cell r="B1101" t="str">
            <v>593</v>
          </cell>
          <cell r="D1101">
            <v>36346704.039999902</v>
          </cell>
          <cell r="F1101" t="str">
            <v>593UT</v>
          </cell>
          <cell r="G1101" t="str">
            <v>593</v>
          </cell>
          <cell r="I1101">
            <v>36346704.039999902</v>
          </cell>
        </row>
        <row r="1102">
          <cell r="A1102" t="str">
            <v>593WA</v>
          </cell>
          <cell r="B1102" t="str">
            <v>593</v>
          </cell>
          <cell r="D1102">
            <v>4370617.78</v>
          </cell>
          <cell r="F1102" t="str">
            <v>593WA</v>
          </cell>
          <cell r="G1102" t="str">
            <v>593</v>
          </cell>
          <cell r="I1102">
            <v>4370617.78</v>
          </cell>
        </row>
        <row r="1103">
          <cell r="A1103" t="str">
            <v>593WYP</v>
          </cell>
          <cell r="B1103" t="str">
            <v>593</v>
          </cell>
          <cell r="D1103">
            <v>5603644.9699999997</v>
          </cell>
          <cell r="F1103" t="str">
            <v>593WYP</v>
          </cell>
          <cell r="G1103" t="str">
            <v>593</v>
          </cell>
          <cell r="I1103">
            <v>5603644.9699999997</v>
          </cell>
        </row>
        <row r="1104">
          <cell r="A1104" t="str">
            <v>593WYU</v>
          </cell>
          <cell r="B1104" t="str">
            <v>593</v>
          </cell>
          <cell r="D1104">
            <v>1303128.71</v>
          </cell>
          <cell r="F1104" t="str">
            <v>593WYU</v>
          </cell>
          <cell r="G1104" t="str">
            <v>593</v>
          </cell>
          <cell r="I1104">
            <v>1303128.71</v>
          </cell>
        </row>
        <row r="1105">
          <cell r="A1105" t="str">
            <v>594CA</v>
          </cell>
          <cell r="B1105" t="str">
            <v>594</v>
          </cell>
          <cell r="D1105">
            <v>474467.84000000003</v>
          </cell>
          <cell r="F1105" t="str">
            <v>594CA</v>
          </cell>
          <cell r="G1105" t="str">
            <v>594</v>
          </cell>
          <cell r="I1105">
            <v>474467.84000000003</v>
          </cell>
        </row>
        <row r="1106">
          <cell r="A1106" t="str">
            <v>594ID</v>
          </cell>
          <cell r="B1106" t="str">
            <v>594</v>
          </cell>
          <cell r="D1106">
            <v>730522.31</v>
          </cell>
          <cell r="F1106" t="str">
            <v>594ID</v>
          </cell>
          <cell r="G1106" t="str">
            <v>594</v>
          </cell>
          <cell r="I1106">
            <v>730522.31</v>
          </cell>
        </row>
        <row r="1107">
          <cell r="A1107" t="str">
            <v>594OR</v>
          </cell>
          <cell r="B1107" t="str">
            <v>594</v>
          </cell>
          <cell r="D1107">
            <v>5828439.0199999902</v>
          </cell>
          <cell r="F1107" t="str">
            <v>594OR</v>
          </cell>
          <cell r="G1107" t="str">
            <v>594</v>
          </cell>
          <cell r="I1107">
            <v>5828439.0199999902</v>
          </cell>
        </row>
        <row r="1108">
          <cell r="A1108" t="str">
            <v>594SNPD</v>
          </cell>
          <cell r="B1108" t="str">
            <v>594</v>
          </cell>
          <cell r="D1108">
            <v>201.86</v>
          </cell>
          <cell r="F1108" t="str">
            <v>594SNPD</v>
          </cell>
          <cell r="G1108" t="str">
            <v>594</v>
          </cell>
          <cell r="I1108">
            <v>201.86</v>
          </cell>
        </row>
        <row r="1109">
          <cell r="A1109" t="str">
            <v>594UT</v>
          </cell>
          <cell r="B1109" t="str">
            <v>594</v>
          </cell>
          <cell r="D1109">
            <v>12774175.079999899</v>
          </cell>
          <cell r="F1109" t="str">
            <v>594UT</v>
          </cell>
          <cell r="G1109" t="str">
            <v>594</v>
          </cell>
          <cell r="I1109">
            <v>12774175.079999899</v>
          </cell>
        </row>
        <row r="1110">
          <cell r="A1110" t="str">
            <v>594WA</v>
          </cell>
          <cell r="B1110" t="str">
            <v>594</v>
          </cell>
          <cell r="D1110">
            <v>1111744.79</v>
          </cell>
          <cell r="F1110" t="str">
            <v>594WA</v>
          </cell>
          <cell r="G1110" t="str">
            <v>594</v>
          </cell>
          <cell r="I1110">
            <v>1111744.79</v>
          </cell>
        </row>
        <row r="1111">
          <cell r="A1111" t="str">
            <v>594WYP</v>
          </cell>
          <cell r="B1111" t="str">
            <v>594</v>
          </cell>
          <cell r="D1111">
            <v>2186000.7000000002</v>
          </cell>
          <cell r="F1111" t="str">
            <v>594WYP</v>
          </cell>
          <cell r="G1111" t="str">
            <v>594</v>
          </cell>
          <cell r="I1111">
            <v>2186000.7000000002</v>
          </cell>
        </row>
        <row r="1112">
          <cell r="A1112" t="str">
            <v>594WYU</v>
          </cell>
          <cell r="B1112" t="str">
            <v>594</v>
          </cell>
          <cell r="D1112">
            <v>261847.5</v>
          </cell>
          <cell r="F1112" t="str">
            <v>594WYU</v>
          </cell>
          <cell r="G1112" t="str">
            <v>594</v>
          </cell>
          <cell r="I1112">
            <v>261847.5</v>
          </cell>
        </row>
        <row r="1113">
          <cell r="A1113" t="str">
            <v>595SNPD</v>
          </cell>
          <cell r="B1113" t="str">
            <v>595</v>
          </cell>
          <cell r="D1113">
            <v>863978.64</v>
          </cell>
          <cell r="F1113" t="str">
            <v>595SNPD</v>
          </cell>
          <cell r="G1113" t="str">
            <v>595</v>
          </cell>
          <cell r="I1113">
            <v>863978.64</v>
          </cell>
        </row>
        <row r="1114">
          <cell r="A1114" t="str">
            <v>596CA</v>
          </cell>
          <cell r="B1114" t="str">
            <v>596</v>
          </cell>
          <cell r="D1114">
            <v>130375.67</v>
          </cell>
          <cell r="F1114" t="str">
            <v>596CA</v>
          </cell>
          <cell r="G1114" t="str">
            <v>596</v>
          </cell>
          <cell r="I1114">
            <v>130375.67</v>
          </cell>
        </row>
        <row r="1115">
          <cell r="A1115" t="str">
            <v>596ID</v>
          </cell>
          <cell r="B1115" t="str">
            <v>596</v>
          </cell>
          <cell r="D1115">
            <v>160250.15</v>
          </cell>
          <cell r="F1115" t="str">
            <v>596ID</v>
          </cell>
          <cell r="G1115" t="str">
            <v>596</v>
          </cell>
          <cell r="I1115">
            <v>160250.15</v>
          </cell>
        </row>
        <row r="1116">
          <cell r="A1116" t="str">
            <v>596OR</v>
          </cell>
          <cell r="B1116" t="str">
            <v>596</v>
          </cell>
          <cell r="D1116">
            <v>1172787.44</v>
          </cell>
          <cell r="F1116" t="str">
            <v>596OR</v>
          </cell>
          <cell r="G1116" t="str">
            <v>596</v>
          </cell>
          <cell r="I1116">
            <v>1172787.44</v>
          </cell>
        </row>
        <row r="1117">
          <cell r="A1117" t="str">
            <v>596UT</v>
          </cell>
          <cell r="B1117" t="str">
            <v>596</v>
          </cell>
          <cell r="D1117">
            <v>1957060.3</v>
          </cell>
          <cell r="F1117" t="str">
            <v>596UT</v>
          </cell>
          <cell r="G1117" t="str">
            <v>596</v>
          </cell>
          <cell r="I1117">
            <v>1957060.3</v>
          </cell>
        </row>
        <row r="1118">
          <cell r="A1118" t="str">
            <v>596WA</v>
          </cell>
          <cell r="B1118" t="str">
            <v>596</v>
          </cell>
          <cell r="D1118">
            <v>172136.8</v>
          </cell>
          <cell r="F1118" t="str">
            <v>596WA</v>
          </cell>
          <cell r="G1118" t="str">
            <v>596</v>
          </cell>
          <cell r="I1118">
            <v>172136.8</v>
          </cell>
        </row>
        <row r="1119">
          <cell r="A1119" t="str">
            <v>596WYP</v>
          </cell>
          <cell r="B1119" t="str">
            <v>596</v>
          </cell>
          <cell r="D1119">
            <v>382467.46</v>
          </cell>
          <cell r="F1119" t="str">
            <v>596WYP</v>
          </cell>
          <cell r="G1119" t="str">
            <v>596</v>
          </cell>
          <cell r="I1119">
            <v>382467.46</v>
          </cell>
        </row>
        <row r="1120">
          <cell r="A1120" t="str">
            <v>596WYU</v>
          </cell>
          <cell r="B1120" t="str">
            <v>596</v>
          </cell>
          <cell r="D1120">
            <v>109016.69</v>
          </cell>
          <cell r="F1120" t="str">
            <v>596WYU</v>
          </cell>
          <cell r="G1120" t="str">
            <v>596</v>
          </cell>
          <cell r="I1120">
            <v>109016.69</v>
          </cell>
        </row>
        <row r="1121">
          <cell r="A1121" t="str">
            <v>597CA</v>
          </cell>
          <cell r="B1121" t="str">
            <v>597</v>
          </cell>
          <cell r="D1121">
            <v>64541.95</v>
          </cell>
          <cell r="F1121" t="str">
            <v>597CA</v>
          </cell>
          <cell r="G1121" t="str">
            <v>597</v>
          </cell>
          <cell r="I1121">
            <v>64541.95</v>
          </cell>
        </row>
        <row r="1122">
          <cell r="A1122" t="str">
            <v>597ID</v>
          </cell>
          <cell r="B1122" t="str">
            <v>597</v>
          </cell>
          <cell r="D1122">
            <v>310828.08</v>
          </cell>
          <cell r="F1122" t="str">
            <v>597ID</v>
          </cell>
          <cell r="G1122" t="str">
            <v>597</v>
          </cell>
          <cell r="I1122">
            <v>310828.08</v>
          </cell>
        </row>
        <row r="1123">
          <cell r="A1123" t="str">
            <v>597OR</v>
          </cell>
          <cell r="B1123" t="str">
            <v>597</v>
          </cell>
          <cell r="D1123">
            <v>1020485.37</v>
          </cell>
          <cell r="F1123" t="str">
            <v>597OR</v>
          </cell>
          <cell r="G1123" t="str">
            <v>597</v>
          </cell>
          <cell r="I1123">
            <v>1020485.37</v>
          </cell>
        </row>
        <row r="1124">
          <cell r="A1124" t="str">
            <v>597SNPD</v>
          </cell>
          <cell r="B1124" t="str">
            <v>597</v>
          </cell>
          <cell r="D1124">
            <v>1013732.99</v>
          </cell>
          <cell r="F1124" t="str">
            <v>597SNPD</v>
          </cell>
          <cell r="G1124" t="str">
            <v>597</v>
          </cell>
          <cell r="I1124">
            <v>1013732.99</v>
          </cell>
        </row>
        <row r="1125">
          <cell r="A1125" t="str">
            <v>597UT</v>
          </cell>
          <cell r="B1125" t="str">
            <v>597</v>
          </cell>
          <cell r="D1125">
            <v>2268918.36</v>
          </cell>
          <cell r="F1125" t="str">
            <v>597UT</v>
          </cell>
          <cell r="G1125" t="str">
            <v>597</v>
          </cell>
          <cell r="I1125">
            <v>2268918.36</v>
          </cell>
        </row>
        <row r="1126">
          <cell r="A1126" t="str">
            <v>597WA</v>
          </cell>
          <cell r="B1126" t="str">
            <v>597</v>
          </cell>
          <cell r="D1126">
            <v>468071.54</v>
          </cell>
          <cell r="F1126" t="str">
            <v>597WA</v>
          </cell>
          <cell r="G1126" t="str">
            <v>597</v>
          </cell>
          <cell r="I1126">
            <v>468071.54</v>
          </cell>
        </row>
        <row r="1127">
          <cell r="A1127" t="str">
            <v>597WYP</v>
          </cell>
          <cell r="B1127" t="str">
            <v>597</v>
          </cell>
          <cell r="D1127">
            <v>527201.36</v>
          </cell>
          <cell r="F1127" t="str">
            <v>597WYP</v>
          </cell>
          <cell r="G1127" t="str">
            <v>597</v>
          </cell>
          <cell r="I1127">
            <v>527201.36</v>
          </cell>
        </row>
        <row r="1128">
          <cell r="A1128" t="str">
            <v>597WYU</v>
          </cell>
          <cell r="B1128" t="str">
            <v>597</v>
          </cell>
          <cell r="D1128">
            <v>96853.09</v>
          </cell>
          <cell r="F1128" t="str">
            <v>597WYU</v>
          </cell>
          <cell r="G1128" t="str">
            <v>597</v>
          </cell>
          <cell r="I1128">
            <v>96853.09</v>
          </cell>
        </row>
        <row r="1129">
          <cell r="A1129" t="str">
            <v>598CA</v>
          </cell>
          <cell r="B1129" t="str">
            <v>598</v>
          </cell>
          <cell r="D1129">
            <v>181467.17</v>
          </cell>
          <cell r="F1129" t="str">
            <v>598CA</v>
          </cell>
          <cell r="G1129" t="str">
            <v>598</v>
          </cell>
          <cell r="I1129">
            <v>181467.17</v>
          </cell>
        </row>
        <row r="1130">
          <cell r="A1130" t="str">
            <v>598ID</v>
          </cell>
          <cell r="B1130" t="str">
            <v>598</v>
          </cell>
          <cell r="D1130">
            <v>43370.89</v>
          </cell>
          <cell r="F1130" t="str">
            <v>598ID</v>
          </cell>
          <cell r="G1130" t="str">
            <v>598</v>
          </cell>
          <cell r="I1130">
            <v>43370.89</v>
          </cell>
        </row>
        <row r="1131">
          <cell r="A1131" t="str">
            <v>598OR</v>
          </cell>
          <cell r="B1131" t="str">
            <v>598</v>
          </cell>
          <cell r="D1131">
            <v>450008.01</v>
          </cell>
          <cell r="F1131" t="str">
            <v>598OR</v>
          </cell>
          <cell r="G1131" t="str">
            <v>598</v>
          </cell>
          <cell r="I1131">
            <v>450008.01</v>
          </cell>
        </row>
        <row r="1132">
          <cell r="A1132" t="str">
            <v>598SNPD</v>
          </cell>
          <cell r="B1132" t="str">
            <v>598</v>
          </cell>
          <cell r="D1132">
            <v>-292473.36</v>
          </cell>
          <cell r="F1132" t="str">
            <v>598SNPD</v>
          </cell>
          <cell r="G1132" t="str">
            <v>598</v>
          </cell>
          <cell r="I1132">
            <v>-292473.36</v>
          </cell>
        </row>
        <row r="1133">
          <cell r="A1133" t="str">
            <v>598UT</v>
          </cell>
          <cell r="B1133" t="str">
            <v>598</v>
          </cell>
          <cell r="D1133">
            <v>1095790.5</v>
          </cell>
          <cell r="F1133" t="str">
            <v>598UT</v>
          </cell>
          <cell r="G1133" t="str">
            <v>598</v>
          </cell>
          <cell r="I1133">
            <v>1095790.5</v>
          </cell>
        </row>
        <row r="1134">
          <cell r="A1134" t="str">
            <v>598WA</v>
          </cell>
          <cell r="B1134" t="str">
            <v>598</v>
          </cell>
          <cell r="D1134">
            <v>-37374.370000000003</v>
          </cell>
          <cell r="F1134" t="str">
            <v>598WA</v>
          </cell>
          <cell r="G1134" t="str">
            <v>598</v>
          </cell>
          <cell r="I1134">
            <v>-37374.370000000003</v>
          </cell>
        </row>
        <row r="1135">
          <cell r="A1135" t="str">
            <v>598WYP</v>
          </cell>
          <cell r="B1135" t="str">
            <v>598</v>
          </cell>
          <cell r="D1135">
            <v>350579.52</v>
          </cell>
          <cell r="F1135" t="str">
            <v>598WYP</v>
          </cell>
          <cell r="G1135" t="str">
            <v>598</v>
          </cell>
          <cell r="I1135">
            <v>350579.52</v>
          </cell>
        </row>
        <row r="1136">
          <cell r="A1136" t="str">
            <v>598WYU</v>
          </cell>
          <cell r="B1136" t="str">
            <v>598</v>
          </cell>
          <cell r="D1136">
            <v>1845.46</v>
          </cell>
          <cell r="F1136" t="str">
            <v>598WYU</v>
          </cell>
          <cell r="G1136" t="str">
            <v>598</v>
          </cell>
          <cell r="I1136">
            <v>1845.46</v>
          </cell>
        </row>
        <row r="1137">
          <cell r="A1137" t="str">
            <v>901CN</v>
          </cell>
          <cell r="B1137" t="str">
            <v>901</v>
          </cell>
          <cell r="D1137">
            <v>2624795.41</v>
          </cell>
          <cell r="F1137" t="str">
            <v>901CN</v>
          </cell>
          <cell r="G1137" t="str">
            <v>901</v>
          </cell>
          <cell r="I1137">
            <v>2624795.41</v>
          </cell>
        </row>
        <row r="1138">
          <cell r="A1138" t="str">
            <v>901OR</v>
          </cell>
          <cell r="B1138" t="str">
            <v>901</v>
          </cell>
          <cell r="D1138">
            <v>1014.43</v>
          </cell>
          <cell r="F1138" t="str">
            <v>901OR</v>
          </cell>
          <cell r="G1138" t="str">
            <v>901</v>
          </cell>
          <cell r="I1138">
            <v>1014.43</v>
          </cell>
        </row>
        <row r="1139">
          <cell r="A1139" t="str">
            <v>901WYP</v>
          </cell>
          <cell r="B1139" t="str">
            <v>901</v>
          </cell>
          <cell r="D1139">
            <v>1527.37</v>
          </cell>
          <cell r="F1139" t="str">
            <v>901WYP</v>
          </cell>
          <cell r="G1139" t="str">
            <v>901</v>
          </cell>
          <cell r="I1139">
            <v>1527.37</v>
          </cell>
        </row>
        <row r="1140">
          <cell r="A1140" t="str">
            <v>902CA</v>
          </cell>
          <cell r="B1140" t="str">
            <v>902</v>
          </cell>
          <cell r="D1140">
            <v>868420.93</v>
          </cell>
          <cell r="F1140" t="str">
            <v>902CA</v>
          </cell>
          <cell r="G1140" t="str">
            <v>902</v>
          </cell>
          <cell r="I1140">
            <v>868420.93</v>
          </cell>
        </row>
        <row r="1141">
          <cell r="A1141" t="str">
            <v>902CN</v>
          </cell>
          <cell r="B1141" t="str">
            <v>902</v>
          </cell>
          <cell r="D1141">
            <v>2206146.7400000002</v>
          </cell>
          <cell r="F1141" t="str">
            <v>902CN</v>
          </cell>
          <cell r="G1141" t="str">
            <v>902</v>
          </cell>
          <cell r="I1141">
            <v>2206146.7400000002</v>
          </cell>
        </row>
        <row r="1142">
          <cell r="A1142" t="str">
            <v>902ID</v>
          </cell>
          <cell r="B1142" t="str">
            <v>902</v>
          </cell>
          <cell r="D1142">
            <v>1637477.92</v>
          </cell>
          <cell r="F1142" t="str">
            <v>902ID</v>
          </cell>
          <cell r="G1142" t="str">
            <v>902</v>
          </cell>
          <cell r="I1142">
            <v>1637477.92</v>
          </cell>
        </row>
        <row r="1143">
          <cell r="A1143" t="str">
            <v>902OR</v>
          </cell>
          <cell r="B1143" t="str">
            <v>902</v>
          </cell>
          <cell r="D1143">
            <v>9820883.4299999997</v>
          </cell>
          <cell r="F1143" t="str">
            <v>902OR</v>
          </cell>
          <cell r="G1143" t="str">
            <v>902</v>
          </cell>
          <cell r="I1143">
            <v>9820883.4299999997</v>
          </cell>
        </row>
        <row r="1144">
          <cell r="A1144" t="str">
            <v>902UT</v>
          </cell>
          <cell r="B1144" t="str">
            <v>902</v>
          </cell>
          <cell r="D1144">
            <v>4700626.22</v>
          </cell>
          <cell r="F1144" t="str">
            <v>902UT</v>
          </cell>
          <cell r="G1144" t="str">
            <v>902</v>
          </cell>
          <cell r="I1144">
            <v>4700626.22</v>
          </cell>
        </row>
        <row r="1145">
          <cell r="A1145" t="str">
            <v>902WA</v>
          </cell>
          <cell r="B1145" t="str">
            <v>902</v>
          </cell>
          <cell r="D1145">
            <v>1546567.94</v>
          </cell>
          <cell r="F1145" t="str">
            <v>902WA</v>
          </cell>
          <cell r="G1145" t="str">
            <v>902</v>
          </cell>
          <cell r="I1145">
            <v>1546567.94</v>
          </cell>
        </row>
        <row r="1146">
          <cell r="A1146" t="str">
            <v>902WYP</v>
          </cell>
          <cell r="B1146" t="str">
            <v>902</v>
          </cell>
          <cell r="D1146">
            <v>1781158.75</v>
          </cell>
          <cell r="F1146" t="str">
            <v>902WYP</v>
          </cell>
          <cell r="G1146" t="str">
            <v>902</v>
          </cell>
          <cell r="I1146">
            <v>1781158.75</v>
          </cell>
        </row>
        <row r="1147">
          <cell r="A1147" t="str">
            <v>902WYU</v>
          </cell>
          <cell r="B1147" t="str">
            <v>902</v>
          </cell>
          <cell r="D1147">
            <v>321741.2</v>
          </cell>
          <cell r="F1147" t="str">
            <v>902WYU</v>
          </cell>
          <cell r="G1147" t="str">
            <v>902</v>
          </cell>
          <cell r="I1147">
            <v>321741.2</v>
          </cell>
        </row>
        <row r="1148">
          <cell r="A1148" t="str">
            <v>903CA</v>
          </cell>
          <cell r="B1148" t="str">
            <v>903</v>
          </cell>
          <cell r="D1148">
            <v>218722.07</v>
          </cell>
          <cell r="F1148" t="str">
            <v>903CA</v>
          </cell>
          <cell r="G1148" t="str">
            <v>903</v>
          </cell>
          <cell r="I1148">
            <v>218722.07</v>
          </cell>
        </row>
        <row r="1149">
          <cell r="A1149" t="str">
            <v>903CN</v>
          </cell>
          <cell r="B1149" t="str">
            <v>903</v>
          </cell>
          <cell r="D1149">
            <v>48674989.189999901</v>
          </cell>
          <cell r="F1149" t="str">
            <v>903CN</v>
          </cell>
          <cell r="G1149" t="str">
            <v>903</v>
          </cell>
          <cell r="I1149">
            <v>48674989.189999901</v>
          </cell>
        </row>
        <row r="1150">
          <cell r="A1150" t="str">
            <v>903ID</v>
          </cell>
          <cell r="B1150" t="str">
            <v>903</v>
          </cell>
          <cell r="D1150">
            <v>420019.8</v>
          </cell>
          <cell r="F1150" t="str">
            <v>903ID</v>
          </cell>
          <cell r="G1150" t="str">
            <v>903</v>
          </cell>
          <cell r="I1150">
            <v>420019.8</v>
          </cell>
        </row>
        <row r="1151">
          <cell r="A1151" t="str">
            <v>903OR</v>
          </cell>
          <cell r="B1151" t="str">
            <v>903</v>
          </cell>
          <cell r="D1151">
            <v>2224477.27</v>
          </cell>
          <cell r="F1151" t="str">
            <v>903OR</v>
          </cell>
          <cell r="G1151" t="str">
            <v>903</v>
          </cell>
          <cell r="I1151">
            <v>2224477.27</v>
          </cell>
        </row>
        <row r="1152">
          <cell r="A1152" t="str">
            <v>903UT</v>
          </cell>
          <cell r="B1152" t="str">
            <v>903</v>
          </cell>
          <cell r="D1152">
            <v>3717135.44</v>
          </cell>
          <cell r="F1152" t="str">
            <v>903UT</v>
          </cell>
          <cell r="G1152" t="str">
            <v>903</v>
          </cell>
          <cell r="I1152">
            <v>3717135.44</v>
          </cell>
        </row>
        <row r="1153">
          <cell r="A1153" t="str">
            <v>903WA</v>
          </cell>
          <cell r="B1153" t="str">
            <v>903</v>
          </cell>
          <cell r="D1153">
            <v>688092.62</v>
          </cell>
          <cell r="F1153" t="str">
            <v>903WA</v>
          </cell>
          <cell r="G1153" t="str">
            <v>903</v>
          </cell>
          <cell r="I1153">
            <v>688092.62</v>
          </cell>
        </row>
        <row r="1154">
          <cell r="A1154" t="str">
            <v>903WYP</v>
          </cell>
          <cell r="B1154" t="str">
            <v>903</v>
          </cell>
          <cell r="D1154">
            <v>482417.35</v>
          </cell>
          <cell r="F1154" t="str">
            <v>903WYP</v>
          </cell>
          <cell r="G1154" t="str">
            <v>903</v>
          </cell>
          <cell r="I1154">
            <v>482417.35</v>
          </cell>
        </row>
        <row r="1155">
          <cell r="A1155" t="str">
            <v>903WYU</v>
          </cell>
          <cell r="B1155" t="str">
            <v>903</v>
          </cell>
          <cell r="D1155">
            <v>86860.29</v>
          </cell>
          <cell r="F1155" t="str">
            <v>903WYU</v>
          </cell>
          <cell r="G1155" t="str">
            <v>903</v>
          </cell>
          <cell r="I1155">
            <v>86860.29</v>
          </cell>
        </row>
        <row r="1156">
          <cell r="A1156" t="str">
            <v>904CA</v>
          </cell>
          <cell r="B1156" t="str">
            <v>904</v>
          </cell>
          <cell r="D1156">
            <v>509900.49</v>
          </cell>
          <cell r="F1156" t="str">
            <v>904CA</v>
          </cell>
          <cell r="G1156" t="str">
            <v>904</v>
          </cell>
          <cell r="I1156">
            <v>509900.49</v>
          </cell>
        </row>
        <row r="1157">
          <cell r="A1157" t="str">
            <v>904CN</v>
          </cell>
          <cell r="B1157" t="str">
            <v>904</v>
          </cell>
          <cell r="D1157">
            <v>390827.39</v>
          </cell>
          <cell r="F1157" t="str">
            <v>904CN</v>
          </cell>
          <cell r="G1157" t="str">
            <v>904</v>
          </cell>
          <cell r="I1157">
            <v>390827.39</v>
          </cell>
        </row>
        <row r="1158">
          <cell r="A1158" t="str">
            <v>904ID</v>
          </cell>
          <cell r="B1158" t="str">
            <v>904</v>
          </cell>
          <cell r="D1158">
            <v>419530.19</v>
          </cell>
          <cell r="F1158" t="str">
            <v>904ID</v>
          </cell>
          <cell r="G1158" t="str">
            <v>904</v>
          </cell>
          <cell r="I1158">
            <v>419530.19</v>
          </cell>
        </row>
        <row r="1159">
          <cell r="A1159" t="str">
            <v>904OR</v>
          </cell>
          <cell r="B1159" t="str">
            <v>904</v>
          </cell>
          <cell r="D1159">
            <v>5996809.9100000001</v>
          </cell>
          <cell r="F1159" t="str">
            <v>904OR</v>
          </cell>
          <cell r="G1159" t="str">
            <v>904</v>
          </cell>
          <cell r="I1159">
            <v>5996809.9100000001</v>
          </cell>
        </row>
        <row r="1160">
          <cell r="A1160" t="str">
            <v>904UT</v>
          </cell>
          <cell r="B1160" t="str">
            <v>904</v>
          </cell>
          <cell r="D1160">
            <v>3371130.85</v>
          </cell>
          <cell r="F1160" t="str">
            <v>904UT</v>
          </cell>
          <cell r="G1160" t="str">
            <v>904</v>
          </cell>
          <cell r="I1160">
            <v>3371130.85</v>
          </cell>
        </row>
        <row r="1161">
          <cell r="A1161" t="str">
            <v>904WA</v>
          </cell>
          <cell r="B1161" t="str">
            <v>904</v>
          </cell>
          <cell r="D1161">
            <v>1668075.55</v>
          </cell>
          <cell r="F1161" t="str">
            <v>904WA</v>
          </cell>
          <cell r="G1161" t="str">
            <v>904</v>
          </cell>
          <cell r="I1161">
            <v>1668075.55</v>
          </cell>
        </row>
        <row r="1162">
          <cell r="A1162" t="str">
            <v>904WYP</v>
          </cell>
          <cell r="B1162" t="str">
            <v>904</v>
          </cell>
          <cell r="D1162">
            <v>633211.27</v>
          </cell>
          <cell r="F1162" t="str">
            <v>904WYP</v>
          </cell>
          <cell r="G1162" t="str">
            <v>904</v>
          </cell>
          <cell r="I1162">
            <v>633211.27</v>
          </cell>
        </row>
        <row r="1163">
          <cell r="A1163" t="str">
            <v>905CN</v>
          </cell>
          <cell r="B1163" t="str">
            <v>905</v>
          </cell>
          <cell r="D1163">
            <v>186328.97</v>
          </cell>
          <cell r="F1163" t="str">
            <v>905CN</v>
          </cell>
          <cell r="G1163" t="str">
            <v>905</v>
          </cell>
          <cell r="I1163">
            <v>186328.97</v>
          </cell>
        </row>
        <row r="1164">
          <cell r="A1164" t="str">
            <v>905OR</v>
          </cell>
          <cell r="B1164" t="str">
            <v>905</v>
          </cell>
          <cell r="D1164">
            <v>10472.75</v>
          </cell>
          <cell r="F1164" t="str">
            <v>905OR</v>
          </cell>
          <cell r="G1164" t="str">
            <v>905</v>
          </cell>
          <cell r="I1164">
            <v>10472.75</v>
          </cell>
        </row>
        <row r="1165">
          <cell r="A1165" t="str">
            <v>907CN</v>
          </cell>
          <cell r="B1165" t="str">
            <v>907</v>
          </cell>
          <cell r="D1165">
            <v>279526.62</v>
          </cell>
          <cell r="F1165" t="str">
            <v>907CN</v>
          </cell>
          <cell r="G1165" t="str">
            <v>907</v>
          </cell>
          <cell r="I1165">
            <v>279526.62</v>
          </cell>
        </row>
        <row r="1166">
          <cell r="A1166" t="str">
            <v>908CA</v>
          </cell>
          <cell r="B1166" t="str">
            <v>908</v>
          </cell>
          <cell r="D1166">
            <v>1345110.95</v>
          </cell>
          <cell r="F1166" t="str">
            <v>908CA</v>
          </cell>
          <cell r="G1166" t="str">
            <v>908</v>
          </cell>
          <cell r="I1166">
            <v>1345110.95</v>
          </cell>
        </row>
        <row r="1167">
          <cell r="A1167" t="str">
            <v>908CN</v>
          </cell>
          <cell r="B1167" t="str">
            <v>908</v>
          </cell>
          <cell r="D1167">
            <v>2500498.21</v>
          </cell>
          <cell r="F1167" t="str">
            <v>908CN</v>
          </cell>
          <cell r="G1167" t="str">
            <v>908</v>
          </cell>
          <cell r="I1167">
            <v>2500498.21</v>
          </cell>
        </row>
        <row r="1168">
          <cell r="A1168" t="str">
            <v>908ID</v>
          </cell>
          <cell r="B1168" t="str">
            <v>908</v>
          </cell>
          <cell r="D1168">
            <v>6872553.6499999901</v>
          </cell>
          <cell r="F1168" t="str">
            <v>908ID</v>
          </cell>
          <cell r="G1168" t="str">
            <v>908</v>
          </cell>
          <cell r="I1168">
            <v>6872553.6499999901</v>
          </cell>
        </row>
        <row r="1169">
          <cell r="A1169" t="str">
            <v>908OR</v>
          </cell>
          <cell r="B1169" t="str">
            <v>908</v>
          </cell>
          <cell r="D1169">
            <v>22984962.329999901</v>
          </cell>
          <cell r="F1169" t="str">
            <v>908OR</v>
          </cell>
          <cell r="G1169" t="str">
            <v>908</v>
          </cell>
          <cell r="I1169">
            <v>22984962.329999901</v>
          </cell>
        </row>
        <row r="1170">
          <cell r="A1170" t="str">
            <v>908OTHER</v>
          </cell>
          <cell r="B1170" t="str">
            <v>908</v>
          </cell>
          <cell r="D1170">
            <v>4988538.0999999903</v>
          </cell>
          <cell r="F1170" t="str">
            <v>908OTHER</v>
          </cell>
          <cell r="G1170" t="str">
            <v>908</v>
          </cell>
          <cell r="I1170">
            <v>4988538.0999999903</v>
          </cell>
        </row>
        <row r="1171">
          <cell r="A1171" t="str">
            <v>908UT</v>
          </cell>
          <cell r="B1171" t="str">
            <v>908</v>
          </cell>
          <cell r="D1171">
            <v>56600108.389999896</v>
          </cell>
          <cell r="F1171" t="str">
            <v>908UT</v>
          </cell>
          <cell r="G1171" t="str">
            <v>908</v>
          </cell>
          <cell r="I1171">
            <v>56600108.389999896</v>
          </cell>
        </row>
        <row r="1172">
          <cell r="A1172" t="str">
            <v>908WA</v>
          </cell>
          <cell r="B1172" t="str">
            <v>908</v>
          </cell>
          <cell r="D1172">
            <v>9045183.2200000007</v>
          </cell>
          <cell r="F1172" t="str">
            <v>908WA</v>
          </cell>
          <cell r="G1172" t="str">
            <v>908</v>
          </cell>
          <cell r="I1172">
            <v>9045183.2200000007</v>
          </cell>
        </row>
        <row r="1173">
          <cell r="A1173" t="str">
            <v>908WYP</v>
          </cell>
          <cell r="B1173" t="str">
            <v>908</v>
          </cell>
          <cell r="D1173">
            <v>4415337.96</v>
          </cell>
          <cell r="F1173" t="str">
            <v>908WYP</v>
          </cell>
          <cell r="G1173" t="str">
            <v>908</v>
          </cell>
          <cell r="I1173">
            <v>4415337.96</v>
          </cell>
        </row>
        <row r="1174">
          <cell r="A1174" t="str">
            <v>909CA</v>
          </cell>
          <cell r="B1174" t="str">
            <v>909</v>
          </cell>
          <cell r="D1174">
            <v>32076.77</v>
          </cell>
          <cell r="F1174" t="str">
            <v>909CA</v>
          </cell>
          <cell r="G1174" t="str">
            <v>909</v>
          </cell>
          <cell r="I1174">
            <v>32076.77</v>
          </cell>
        </row>
        <row r="1175">
          <cell r="A1175" t="str">
            <v>909CN</v>
          </cell>
          <cell r="B1175" t="str">
            <v>909</v>
          </cell>
          <cell r="D1175">
            <v>4158695.9</v>
          </cell>
          <cell r="F1175" t="str">
            <v>909CN</v>
          </cell>
          <cell r="G1175" t="str">
            <v>909</v>
          </cell>
          <cell r="I1175">
            <v>4158695.9</v>
          </cell>
        </row>
        <row r="1176">
          <cell r="A1176" t="str">
            <v>909ID</v>
          </cell>
          <cell r="B1176" t="str">
            <v>909</v>
          </cell>
          <cell r="D1176">
            <v>54325.62</v>
          </cell>
          <cell r="F1176" t="str">
            <v>909ID</v>
          </cell>
          <cell r="G1176" t="str">
            <v>909</v>
          </cell>
          <cell r="I1176">
            <v>54325.62</v>
          </cell>
        </row>
        <row r="1177">
          <cell r="A1177" t="str">
            <v>909OR</v>
          </cell>
          <cell r="B1177" t="str">
            <v>909</v>
          </cell>
          <cell r="D1177">
            <v>215356.56</v>
          </cell>
          <cell r="F1177" t="str">
            <v>909OR</v>
          </cell>
          <cell r="G1177" t="str">
            <v>909</v>
          </cell>
          <cell r="I1177">
            <v>215356.56</v>
          </cell>
        </row>
        <row r="1178">
          <cell r="A1178" t="str">
            <v>909UT</v>
          </cell>
          <cell r="B1178" t="str">
            <v>909</v>
          </cell>
          <cell r="D1178">
            <v>71404.509999999995</v>
          </cell>
          <cell r="F1178" t="str">
            <v>909UT</v>
          </cell>
          <cell r="G1178" t="str">
            <v>909</v>
          </cell>
          <cell r="I1178">
            <v>71404.509999999995</v>
          </cell>
        </row>
        <row r="1179">
          <cell r="A1179" t="str">
            <v>909WA</v>
          </cell>
          <cell r="B1179" t="str">
            <v>909</v>
          </cell>
          <cell r="D1179">
            <v>17901.150000000001</v>
          </cell>
          <cell r="F1179" t="str">
            <v>909WA</v>
          </cell>
          <cell r="G1179" t="str">
            <v>909</v>
          </cell>
          <cell r="I1179">
            <v>17901.150000000001</v>
          </cell>
        </row>
        <row r="1180">
          <cell r="A1180" t="str">
            <v>909WYP</v>
          </cell>
          <cell r="B1180" t="str">
            <v>909</v>
          </cell>
          <cell r="D1180">
            <v>155451.79999999999</v>
          </cell>
          <cell r="F1180" t="str">
            <v>909WYP</v>
          </cell>
          <cell r="G1180" t="str">
            <v>909</v>
          </cell>
          <cell r="I1180">
            <v>155451.79999999999</v>
          </cell>
        </row>
        <row r="1181">
          <cell r="A1181" t="str">
            <v>910CN</v>
          </cell>
          <cell r="B1181" t="str">
            <v>910</v>
          </cell>
          <cell r="D1181">
            <v>232845.3</v>
          </cell>
          <cell r="F1181" t="str">
            <v>910CN</v>
          </cell>
          <cell r="G1181" t="str">
            <v>910</v>
          </cell>
          <cell r="I1181">
            <v>232845.3</v>
          </cell>
        </row>
        <row r="1182">
          <cell r="A1182" t="str">
            <v>920CA</v>
          </cell>
          <cell r="B1182" t="str">
            <v>920</v>
          </cell>
          <cell r="D1182">
            <v>15665.48</v>
          </cell>
          <cell r="F1182" t="str">
            <v>920CA</v>
          </cell>
          <cell r="G1182" t="str">
            <v>920</v>
          </cell>
          <cell r="I1182">
            <v>15665.48</v>
          </cell>
        </row>
        <row r="1183">
          <cell r="A1183" t="str">
            <v>920ID</v>
          </cell>
          <cell r="B1183" t="str">
            <v>920</v>
          </cell>
          <cell r="D1183">
            <v>305097.18</v>
          </cell>
          <cell r="F1183" t="str">
            <v>920ID</v>
          </cell>
          <cell r="G1183" t="str">
            <v>920</v>
          </cell>
          <cell r="I1183">
            <v>305097.18</v>
          </cell>
        </row>
        <row r="1184">
          <cell r="A1184" t="str">
            <v>920OR</v>
          </cell>
          <cell r="B1184" t="str">
            <v>920</v>
          </cell>
          <cell r="D1184">
            <v>1274323.49</v>
          </cell>
          <cell r="F1184" t="str">
            <v>920OR</v>
          </cell>
          <cell r="G1184" t="str">
            <v>920</v>
          </cell>
          <cell r="I1184">
            <v>1274323.49</v>
          </cell>
        </row>
        <row r="1185">
          <cell r="A1185" t="str">
            <v>920SO</v>
          </cell>
          <cell r="B1185" t="str">
            <v>920</v>
          </cell>
          <cell r="D1185">
            <v>76070258.8699999</v>
          </cell>
          <cell r="F1185" t="str">
            <v>920SO</v>
          </cell>
          <cell r="G1185" t="str">
            <v>920</v>
          </cell>
          <cell r="I1185">
            <v>76070258.8699999</v>
          </cell>
        </row>
        <row r="1186">
          <cell r="A1186" t="str">
            <v>920UT</v>
          </cell>
          <cell r="B1186" t="str">
            <v>920</v>
          </cell>
          <cell r="D1186">
            <v>-5389468.6299999999</v>
          </cell>
          <cell r="F1186" t="str">
            <v>920UT</v>
          </cell>
          <cell r="G1186" t="str">
            <v>920</v>
          </cell>
          <cell r="I1186">
            <v>-5389468.6299999999</v>
          </cell>
        </row>
        <row r="1187">
          <cell r="A1187" t="str">
            <v>920WA</v>
          </cell>
          <cell r="B1187" t="str">
            <v>920</v>
          </cell>
          <cell r="D1187">
            <v>-1017958.49</v>
          </cell>
          <cell r="F1187" t="str">
            <v>920WA</v>
          </cell>
          <cell r="G1187" t="str">
            <v>920</v>
          </cell>
          <cell r="I1187">
            <v>-1017958.49</v>
          </cell>
        </row>
        <row r="1188">
          <cell r="A1188" t="str">
            <v>920WYP</v>
          </cell>
          <cell r="B1188" t="str">
            <v>920</v>
          </cell>
          <cell r="D1188">
            <v>-1089716.1299999999</v>
          </cell>
          <cell r="F1188" t="str">
            <v>920WYP</v>
          </cell>
          <cell r="G1188" t="str">
            <v>920</v>
          </cell>
          <cell r="I1188">
            <v>-1089716.1299999999</v>
          </cell>
        </row>
        <row r="1189">
          <cell r="A1189" t="str">
            <v>921CA</v>
          </cell>
          <cell r="B1189" t="str">
            <v>921</v>
          </cell>
          <cell r="D1189">
            <v>21077.79</v>
          </cell>
          <cell r="F1189" t="str">
            <v>921CA</v>
          </cell>
          <cell r="G1189" t="str">
            <v>921</v>
          </cell>
          <cell r="I1189">
            <v>21077.79</v>
          </cell>
        </row>
        <row r="1190">
          <cell r="A1190" t="str">
            <v>921ID</v>
          </cell>
          <cell r="B1190" t="str">
            <v>921</v>
          </cell>
          <cell r="D1190">
            <v>52934.83</v>
          </cell>
          <cell r="F1190" t="str">
            <v>921ID</v>
          </cell>
          <cell r="G1190" t="str">
            <v>921</v>
          </cell>
          <cell r="I1190">
            <v>52934.83</v>
          </cell>
        </row>
        <row r="1191">
          <cell r="A1191" t="str">
            <v>921OR</v>
          </cell>
          <cell r="B1191" t="str">
            <v>921</v>
          </cell>
          <cell r="D1191">
            <v>302041.03000000003</v>
          </cell>
          <cell r="F1191" t="str">
            <v>921OR</v>
          </cell>
          <cell r="G1191" t="str">
            <v>921</v>
          </cell>
          <cell r="I1191">
            <v>302041.03000000003</v>
          </cell>
        </row>
        <row r="1192">
          <cell r="A1192" t="str">
            <v>921SO</v>
          </cell>
          <cell r="B1192" t="str">
            <v>921</v>
          </cell>
          <cell r="D1192">
            <v>8822483.1399999894</v>
          </cell>
          <cell r="F1192" t="str">
            <v>921SO</v>
          </cell>
          <cell r="G1192" t="str">
            <v>921</v>
          </cell>
          <cell r="I1192">
            <v>8822483.1399999894</v>
          </cell>
        </row>
        <row r="1193">
          <cell r="A1193" t="str">
            <v>921UT</v>
          </cell>
          <cell r="B1193" t="str">
            <v>921</v>
          </cell>
          <cell r="D1193">
            <v>240926.68</v>
          </cell>
          <cell r="F1193" t="str">
            <v>921UT</v>
          </cell>
          <cell r="G1193" t="str">
            <v>921</v>
          </cell>
          <cell r="I1193">
            <v>240926.68</v>
          </cell>
        </row>
        <row r="1194">
          <cell r="A1194" t="str">
            <v>921WA</v>
          </cell>
          <cell r="B1194" t="str">
            <v>921</v>
          </cell>
          <cell r="D1194">
            <v>57331.94</v>
          </cell>
          <cell r="F1194" t="str">
            <v>921WA</v>
          </cell>
          <cell r="G1194" t="str">
            <v>921</v>
          </cell>
          <cell r="I1194">
            <v>57331.94</v>
          </cell>
        </row>
        <row r="1195">
          <cell r="A1195" t="str">
            <v>921WYP</v>
          </cell>
          <cell r="B1195" t="str">
            <v>921</v>
          </cell>
          <cell r="D1195">
            <v>126981.07</v>
          </cell>
          <cell r="F1195" t="str">
            <v>921WYP</v>
          </cell>
          <cell r="G1195" t="str">
            <v>921</v>
          </cell>
          <cell r="I1195">
            <v>126981.07</v>
          </cell>
        </row>
        <row r="1196">
          <cell r="A1196" t="str">
            <v>921WYU</v>
          </cell>
          <cell r="B1196" t="str">
            <v>921</v>
          </cell>
          <cell r="D1196">
            <v>17418.900000000001</v>
          </cell>
          <cell r="F1196" t="str">
            <v>921WYU</v>
          </cell>
          <cell r="G1196" t="str">
            <v>921</v>
          </cell>
          <cell r="I1196">
            <v>17418.900000000001</v>
          </cell>
        </row>
        <row r="1197">
          <cell r="A1197" t="str">
            <v>922SO</v>
          </cell>
          <cell r="B1197" t="str">
            <v>922</v>
          </cell>
          <cell r="D1197">
            <v>-31726904.849999901</v>
          </cell>
          <cell r="F1197" t="str">
            <v>922SO</v>
          </cell>
          <cell r="G1197" t="str">
            <v>922</v>
          </cell>
          <cell r="I1197">
            <v>-31726904.849999901</v>
          </cell>
        </row>
        <row r="1198">
          <cell r="A1198" t="str">
            <v>923CA</v>
          </cell>
          <cell r="B1198" t="str">
            <v>923</v>
          </cell>
          <cell r="D1198">
            <v>1794.42</v>
          </cell>
          <cell r="F1198" t="str">
            <v>923CA</v>
          </cell>
          <cell r="G1198" t="str">
            <v>923</v>
          </cell>
          <cell r="I1198">
            <v>1794.42</v>
          </cell>
        </row>
        <row r="1199">
          <cell r="A1199" t="str">
            <v>923ID</v>
          </cell>
          <cell r="B1199" t="str">
            <v>923</v>
          </cell>
          <cell r="D1199">
            <v>162.53</v>
          </cell>
          <cell r="F1199" t="str">
            <v>923ID</v>
          </cell>
          <cell r="G1199" t="str">
            <v>923</v>
          </cell>
          <cell r="I1199">
            <v>162.53</v>
          </cell>
        </row>
        <row r="1200">
          <cell r="A1200" t="str">
            <v>923OR</v>
          </cell>
          <cell r="B1200" t="str">
            <v>923</v>
          </cell>
          <cell r="D1200">
            <v>12957.91</v>
          </cell>
          <cell r="F1200" t="str">
            <v>923OR</v>
          </cell>
          <cell r="G1200" t="str">
            <v>923</v>
          </cell>
          <cell r="I1200">
            <v>12957.91</v>
          </cell>
        </row>
        <row r="1201">
          <cell r="A1201" t="str">
            <v>923SO</v>
          </cell>
          <cell r="B1201" t="str">
            <v>923</v>
          </cell>
          <cell r="D1201">
            <v>14126182.310000001</v>
          </cell>
          <cell r="F1201" t="str">
            <v>923SO</v>
          </cell>
          <cell r="G1201" t="str">
            <v>923</v>
          </cell>
          <cell r="I1201">
            <v>14126182.310000001</v>
          </cell>
        </row>
        <row r="1202">
          <cell r="A1202" t="str">
            <v>923UT</v>
          </cell>
          <cell r="B1202" t="str">
            <v>923</v>
          </cell>
          <cell r="D1202">
            <v>1992.43</v>
          </cell>
          <cell r="F1202" t="str">
            <v>923UT</v>
          </cell>
          <cell r="G1202" t="str">
            <v>923</v>
          </cell>
          <cell r="I1202">
            <v>1992.43</v>
          </cell>
        </row>
        <row r="1203">
          <cell r="A1203" t="str">
            <v>923WA</v>
          </cell>
          <cell r="B1203" t="str">
            <v>923</v>
          </cell>
          <cell r="D1203">
            <v>453.02</v>
          </cell>
          <cell r="F1203" t="str">
            <v>923WA</v>
          </cell>
          <cell r="G1203" t="str">
            <v>923</v>
          </cell>
          <cell r="I1203">
            <v>453.02</v>
          </cell>
        </row>
        <row r="1204">
          <cell r="A1204" t="str">
            <v>923WYP</v>
          </cell>
          <cell r="B1204" t="str">
            <v>923</v>
          </cell>
          <cell r="D1204">
            <v>2089.48</v>
          </cell>
          <cell r="F1204" t="str">
            <v>923WYP</v>
          </cell>
          <cell r="G1204" t="str">
            <v>923</v>
          </cell>
          <cell r="I1204">
            <v>2089.48</v>
          </cell>
        </row>
        <row r="1205">
          <cell r="A1205" t="str">
            <v>923WYU</v>
          </cell>
          <cell r="B1205" t="str">
            <v>923</v>
          </cell>
          <cell r="D1205">
            <v>656.07</v>
          </cell>
          <cell r="F1205" t="str">
            <v>923WYU</v>
          </cell>
          <cell r="G1205" t="str">
            <v>923</v>
          </cell>
          <cell r="I1205">
            <v>656.07</v>
          </cell>
        </row>
        <row r="1206">
          <cell r="A1206" t="str">
            <v>924ID</v>
          </cell>
          <cell r="B1206" t="str">
            <v>924</v>
          </cell>
          <cell r="D1206">
            <v>36106.75</v>
          </cell>
          <cell r="F1206" t="str">
            <v>924ID</v>
          </cell>
          <cell r="G1206" t="str">
            <v>924</v>
          </cell>
          <cell r="I1206">
            <v>36106.75</v>
          </cell>
        </row>
        <row r="1207">
          <cell r="A1207" t="str">
            <v>924OR</v>
          </cell>
          <cell r="B1207" t="str">
            <v>924</v>
          </cell>
          <cell r="D1207">
            <v>1307800.1000000001</v>
          </cell>
          <cell r="F1207" t="str">
            <v>924OR</v>
          </cell>
          <cell r="G1207" t="str">
            <v>924</v>
          </cell>
          <cell r="I1207">
            <v>1307800.1000000001</v>
          </cell>
        </row>
        <row r="1208">
          <cell r="A1208" t="str">
            <v>924SO</v>
          </cell>
          <cell r="B1208" t="str">
            <v>924</v>
          </cell>
          <cell r="D1208">
            <v>23348779.879999898</v>
          </cell>
          <cell r="F1208" t="str">
            <v>924SO</v>
          </cell>
          <cell r="G1208" t="str">
            <v>924</v>
          </cell>
          <cell r="I1208">
            <v>23348779.879999898</v>
          </cell>
        </row>
        <row r="1209">
          <cell r="A1209" t="str">
            <v>924SG</v>
          </cell>
          <cell r="B1209" t="str">
            <v>924</v>
          </cell>
          <cell r="D1209">
            <v>0</v>
          </cell>
          <cell r="F1209" t="str">
            <v>924SG</v>
          </cell>
          <cell r="G1209" t="str">
            <v>924</v>
          </cell>
          <cell r="I1209">
            <v>0</v>
          </cell>
        </row>
        <row r="1210">
          <cell r="A1210" t="str">
            <v>924UT</v>
          </cell>
          <cell r="B1210" t="str">
            <v>924</v>
          </cell>
          <cell r="D1210">
            <v>595914.81000000006</v>
          </cell>
          <cell r="F1210" t="str">
            <v>924UT</v>
          </cell>
          <cell r="G1210" t="str">
            <v>924</v>
          </cell>
          <cell r="I1210">
            <v>595914.81000000006</v>
          </cell>
        </row>
        <row r="1211">
          <cell r="A1211" t="str">
            <v>924WYP</v>
          </cell>
          <cell r="B1211" t="str">
            <v>924</v>
          </cell>
          <cell r="D1211">
            <v>96855.98</v>
          </cell>
          <cell r="F1211" t="str">
            <v>924WYP</v>
          </cell>
          <cell r="G1211" t="str">
            <v>924</v>
          </cell>
          <cell r="I1211">
            <v>96855.98</v>
          </cell>
        </row>
        <row r="1212">
          <cell r="A1212" t="str">
            <v>925SO</v>
          </cell>
          <cell r="B1212" t="str">
            <v>925</v>
          </cell>
          <cell r="D1212">
            <v>8314977.1900000004</v>
          </cell>
          <cell r="F1212" t="str">
            <v>925SO</v>
          </cell>
          <cell r="G1212" t="str">
            <v>925</v>
          </cell>
          <cell r="I1212">
            <v>8314977.1900000004</v>
          </cell>
        </row>
        <row r="1213">
          <cell r="A1213" t="str">
            <v>928CA</v>
          </cell>
          <cell r="B1213" t="str">
            <v>928</v>
          </cell>
          <cell r="D1213">
            <v>774516.93</v>
          </cell>
          <cell r="F1213" t="str">
            <v>928CA</v>
          </cell>
          <cell r="G1213" t="str">
            <v>928</v>
          </cell>
          <cell r="I1213">
            <v>774516.93</v>
          </cell>
        </row>
        <row r="1214">
          <cell r="A1214" t="str">
            <v>928ID</v>
          </cell>
          <cell r="B1214" t="str">
            <v>928</v>
          </cell>
          <cell r="D1214">
            <v>1700566.25</v>
          </cell>
          <cell r="F1214" t="str">
            <v>928ID</v>
          </cell>
          <cell r="G1214" t="str">
            <v>928</v>
          </cell>
          <cell r="I1214">
            <v>1700566.25</v>
          </cell>
        </row>
        <row r="1215">
          <cell r="A1215" t="str">
            <v>928OR</v>
          </cell>
          <cell r="B1215" t="str">
            <v>928</v>
          </cell>
          <cell r="D1215">
            <v>3046401.66</v>
          </cell>
          <cell r="F1215" t="str">
            <v>928OR</v>
          </cell>
          <cell r="G1215" t="str">
            <v>928</v>
          </cell>
          <cell r="I1215">
            <v>3046401.66</v>
          </cell>
        </row>
        <row r="1216">
          <cell r="A1216" t="str">
            <v>928SG</v>
          </cell>
          <cell r="B1216" t="str">
            <v>928</v>
          </cell>
          <cell r="D1216">
            <v>1657048.56</v>
          </cell>
          <cell r="F1216" t="str">
            <v>928SG</v>
          </cell>
          <cell r="G1216" t="str">
            <v>928</v>
          </cell>
          <cell r="I1216">
            <v>1657048.56</v>
          </cell>
        </row>
        <row r="1217">
          <cell r="A1217" t="str">
            <v>928SO</v>
          </cell>
          <cell r="B1217" t="str">
            <v>928</v>
          </cell>
          <cell r="D1217">
            <v>1799757.48</v>
          </cell>
          <cell r="F1217" t="str">
            <v>928SO</v>
          </cell>
          <cell r="G1217" t="str">
            <v>928</v>
          </cell>
          <cell r="I1217">
            <v>1799757.48</v>
          </cell>
        </row>
        <row r="1218">
          <cell r="A1218" t="str">
            <v>928UT</v>
          </cell>
          <cell r="B1218" t="str">
            <v>928</v>
          </cell>
          <cell r="D1218">
            <v>5308270.68</v>
          </cell>
          <cell r="F1218" t="str">
            <v>928UT</v>
          </cell>
          <cell r="G1218" t="str">
            <v>928</v>
          </cell>
          <cell r="I1218">
            <v>5308270.68</v>
          </cell>
        </row>
        <row r="1219">
          <cell r="A1219" t="str">
            <v>928WA</v>
          </cell>
          <cell r="B1219" t="str">
            <v>928</v>
          </cell>
          <cell r="D1219">
            <v>1661329.15</v>
          </cell>
          <cell r="F1219" t="str">
            <v>928WA</v>
          </cell>
          <cell r="G1219" t="str">
            <v>928</v>
          </cell>
          <cell r="I1219">
            <v>1661329.15</v>
          </cell>
        </row>
        <row r="1220">
          <cell r="A1220" t="str">
            <v>928WYP</v>
          </cell>
          <cell r="B1220" t="str">
            <v>928</v>
          </cell>
          <cell r="D1220">
            <v>2467993.71</v>
          </cell>
          <cell r="F1220" t="str">
            <v>928WYP</v>
          </cell>
          <cell r="G1220" t="str">
            <v>928</v>
          </cell>
          <cell r="I1220">
            <v>2467993.71</v>
          </cell>
        </row>
        <row r="1221">
          <cell r="A1221" t="str">
            <v>929SO</v>
          </cell>
          <cell r="B1221" t="str">
            <v>929</v>
          </cell>
          <cell r="D1221">
            <v>-6811638.6200000001</v>
          </cell>
          <cell r="F1221" t="str">
            <v>929SO</v>
          </cell>
          <cell r="G1221" t="str">
            <v>929</v>
          </cell>
          <cell r="I1221">
            <v>-6811638.6200000001</v>
          </cell>
        </row>
        <row r="1222">
          <cell r="A1222" t="str">
            <v>930CA</v>
          </cell>
          <cell r="B1222" t="str">
            <v>930</v>
          </cell>
          <cell r="D1222">
            <v>-727.56</v>
          </cell>
          <cell r="F1222" t="str">
            <v>930CA</v>
          </cell>
          <cell r="G1222" t="str">
            <v>930</v>
          </cell>
          <cell r="I1222">
            <v>-727.56</v>
          </cell>
        </row>
        <row r="1223">
          <cell r="A1223" t="str">
            <v>930ID</v>
          </cell>
          <cell r="B1223" t="str">
            <v>930</v>
          </cell>
          <cell r="D1223">
            <v>6250</v>
          </cell>
          <cell r="F1223" t="str">
            <v>930ID</v>
          </cell>
          <cell r="G1223" t="str">
            <v>930</v>
          </cell>
          <cell r="I1223">
            <v>6250</v>
          </cell>
        </row>
        <row r="1224">
          <cell r="A1224" t="str">
            <v>930OR</v>
          </cell>
          <cell r="B1224" t="str">
            <v>930</v>
          </cell>
          <cell r="D1224">
            <v>1359479.12</v>
          </cell>
          <cell r="F1224" t="str">
            <v>930OR</v>
          </cell>
          <cell r="G1224" t="str">
            <v>930</v>
          </cell>
          <cell r="I1224">
            <v>1359479.12</v>
          </cell>
        </row>
        <row r="1225">
          <cell r="A1225" t="str">
            <v>930SG</v>
          </cell>
          <cell r="B1225" t="str">
            <v>930</v>
          </cell>
          <cell r="D1225">
            <v>0</v>
          </cell>
          <cell r="F1225" t="str">
            <v>930SG</v>
          </cell>
          <cell r="G1225" t="str">
            <v>930</v>
          </cell>
          <cell r="I1225">
            <v>0</v>
          </cell>
        </row>
        <row r="1226">
          <cell r="A1226" t="str">
            <v>930SO</v>
          </cell>
          <cell r="B1226" t="str">
            <v>930</v>
          </cell>
          <cell r="D1226">
            <v>14551845.2299999</v>
          </cell>
          <cell r="F1226" t="str">
            <v>930SO</v>
          </cell>
          <cell r="G1226" t="str">
            <v>930</v>
          </cell>
          <cell r="I1226">
            <v>14551845.2299999</v>
          </cell>
        </row>
        <row r="1227">
          <cell r="A1227" t="str">
            <v>930UT</v>
          </cell>
          <cell r="B1227" t="str">
            <v>930</v>
          </cell>
          <cell r="D1227">
            <v>213320.06</v>
          </cell>
          <cell r="F1227" t="str">
            <v>930UT</v>
          </cell>
          <cell r="G1227" t="str">
            <v>930</v>
          </cell>
          <cell r="I1227">
            <v>213320.06</v>
          </cell>
        </row>
        <row r="1228">
          <cell r="A1228" t="str">
            <v>930WA</v>
          </cell>
          <cell r="B1228" t="str">
            <v>930</v>
          </cell>
          <cell r="D1228">
            <v>5000</v>
          </cell>
          <cell r="F1228" t="str">
            <v>930WA</v>
          </cell>
          <cell r="G1228" t="str">
            <v>930</v>
          </cell>
          <cell r="I1228">
            <v>5000</v>
          </cell>
        </row>
        <row r="1229">
          <cell r="A1229" t="str">
            <v>930WYP</v>
          </cell>
          <cell r="B1229" t="str">
            <v>930</v>
          </cell>
          <cell r="D1229">
            <v>71045.490000000005</v>
          </cell>
          <cell r="F1229" t="str">
            <v>930WYP</v>
          </cell>
          <cell r="G1229" t="str">
            <v>930</v>
          </cell>
          <cell r="I1229">
            <v>71045.490000000005</v>
          </cell>
        </row>
        <row r="1230">
          <cell r="A1230" t="str">
            <v>931CA</v>
          </cell>
          <cell r="B1230" t="str">
            <v>931</v>
          </cell>
          <cell r="D1230">
            <v>2447.48</v>
          </cell>
          <cell r="F1230" t="str">
            <v>931CA</v>
          </cell>
          <cell r="G1230" t="str">
            <v>931</v>
          </cell>
          <cell r="I1230">
            <v>2447.48</v>
          </cell>
        </row>
        <row r="1231">
          <cell r="A1231" t="str">
            <v>931ID</v>
          </cell>
          <cell r="B1231" t="str">
            <v>931</v>
          </cell>
          <cell r="D1231">
            <v>432</v>
          </cell>
          <cell r="F1231" t="str">
            <v>931ID</v>
          </cell>
          <cell r="G1231" t="str">
            <v>931</v>
          </cell>
          <cell r="I1231">
            <v>432</v>
          </cell>
        </row>
        <row r="1232">
          <cell r="A1232" t="str">
            <v>931OR</v>
          </cell>
          <cell r="B1232" t="str">
            <v>931</v>
          </cell>
          <cell r="D1232">
            <v>1056225</v>
          </cell>
          <cell r="F1232" t="str">
            <v>931OR</v>
          </cell>
          <cell r="G1232" t="str">
            <v>931</v>
          </cell>
          <cell r="I1232">
            <v>1056225</v>
          </cell>
        </row>
        <row r="1233">
          <cell r="A1233" t="str">
            <v>931SO</v>
          </cell>
          <cell r="B1233" t="str">
            <v>931</v>
          </cell>
          <cell r="D1233">
            <v>5322451.0799999898</v>
          </cell>
          <cell r="F1233" t="str">
            <v>931SO</v>
          </cell>
          <cell r="G1233" t="str">
            <v>931</v>
          </cell>
          <cell r="I1233">
            <v>5322451.0799999898</v>
          </cell>
        </row>
        <row r="1234">
          <cell r="A1234" t="str">
            <v>931UT</v>
          </cell>
          <cell r="B1234" t="str">
            <v>931</v>
          </cell>
          <cell r="D1234">
            <v>3675.03</v>
          </cell>
          <cell r="F1234" t="str">
            <v>931UT</v>
          </cell>
          <cell r="G1234" t="str">
            <v>931</v>
          </cell>
          <cell r="I1234">
            <v>3675.03</v>
          </cell>
        </row>
        <row r="1235">
          <cell r="A1235" t="str">
            <v>931WA</v>
          </cell>
          <cell r="B1235" t="str">
            <v>931</v>
          </cell>
          <cell r="D1235">
            <v>4989.24</v>
          </cell>
          <cell r="F1235" t="str">
            <v>931WA</v>
          </cell>
          <cell r="G1235" t="str">
            <v>931</v>
          </cell>
          <cell r="I1235">
            <v>4989.24</v>
          </cell>
        </row>
        <row r="1236">
          <cell r="A1236" t="str">
            <v>931WYP</v>
          </cell>
          <cell r="B1236" t="str">
            <v>931</v>
          </cell>
          <cell r="D1236">
            <v>18083.73</v>
          </cell>
          <cell r="F1236" t="str">
            <v>931WYP</v>
          </cell>
          <cell r="G1236" t="str">
            <v>931</v>
          </cell>
          <cell r="I1236">
            <v>18083.73</v>
          </cell>
        </row>
        <row r="1237">
          <cell r="A1237" t="str">
            <v>935CA</v>
          </cell>
          <cell r="B1237" t="str">
            <v>935</v>
          </cell>
          <cell r="D1237">
            <v>4348.24</v>
          </cell>
          <cell r="F1237" t="str">
            <v>935CA</v>
          </cell>
          <cell r="G1237" t="str">
            <v>935</v>
          </cell>
          <cell r="I1237">
            <v>4348.24</v>
          </cell>
        </row>
        <row r="1238">
          <cell r="A1238" t="str">
            <v>935ID</v>
          </cell>
          <cell r="B1238" t="str">
            <v>935</v>
          </cell>
          <cell r="D1238">
            <v>18768.47</v>
          </cell>
          <cell r="F1238" t="str">
            <v>935ID</v>
          </cell>
          <cell r="G1238" t="str">
            <v>935</v>
          </cell>
          <cell r="I1238">
            <v>18768.47</v>
          </cell>
        </row>
        <row r="1239">
          <cell r="A1239" t="str">
            <v>935OR</v>
          </cell>
          <cell r="B1239" t="str">
            <v>935</v>
          </cell>
          <cell r="D1239">
            <v>90070.82</v>
          </cell>
          <cell r="F1239" t="str">
            <v>935OR</v>
          </cell>
          <cell r="G1239" t="str">
            <v>935</v>
          </cell>
          <cell r="I1239">
            <v>90070.82</v>
          </cell>
        </row>
        <row r="1240">
          <cell r="A1240" t="str">
            <v>935SO</v>
          </cell>
          <cell r="B1240" t="str">
            <v>935</v>
          </cell>
          <cell r="D1240">
            <v>23578792.440000001</v>
          </cell>
          <cell r="F1240" t="str">
            <v>935SO</v>
          </cell>
          <cell r="G1240" t="str">
            <v>935</v>
          </cell>
          <cell r="I1240">
            <v>23578792.440000001</v>
          </cell>
        </row>
        <row r="1241">
          <cell r="A1241" t="str">
            <v>935UT</v>
          </cell>
          <cell r="B1241" t="str">
            <v>935</v>
          </cell>
          <cell r="D1241">
            <v>64439.69</v>
          </cell>
          <cell r="F1241" t="str">
            <v>935UT</v>
          </cell>
          <cell r="G1241" t="str">
            <v>935</v>
          </cell>
          <cell r="I1241">
            <v>64439.69</v>
          </cell>
        </row>
        <row r="1242">
          <cell r="A1242" t="str">
            <v>935WA</v>
          </cell>
          <cell r="B1242" t="str">
            <v>935</v>
          </cell>
          <cell r="D1242">
            <v>16431.27</v>
          </cell>
          <cell r="F1242" t="str">
            <v>935WA</v>
          </cell>
          <cell r="G1242" t="str">
            <v>935</v>
          </cell>
          <cell r="I1242">
            <v>16431.27</v>
          </cell>
        </row>
        <row r="1243">
          <cell r="A1243" t="str">
            <v>935WYP</v>
          </cell>
          <cell r="B1243" t="str">
            <v>935</v>
          </cell>
          <cell r="D1243">
            <v>28440.59</v>
          </cell>
          <cell r="F1243" t="str">
            <v>935WYP</v>
          </cell>
          <cell r="G1243" t="str">
            <v>935</v>
          </cell>
          <cell r="I1243">
            <v>28440.59</v>
          </cell>
        </row>
        <row r="1244">
          <cell r="A1244" t="str">
            <v>935WYU</v>
          </cell>
          <cell r="B1244" t="str">
            <v>935</v>
          </cell>
          <cell r="D1244">
            <v>13180.34</v>
          </cell>
          <cell r="F1244" t="str">
            <v>935WYU</v>
          </cell>
          <cell r="G1244" t="str">
            <v>935</v>
          </cell>
          <cell r="I1244">
            <v>13180.34</v>
          </cell>
        </row>
        <row r="1245">
          <cell r="A1245" t="str">
            <v>DPCA</v>
          </cell>
          <cell r="B1245" t="str">
            <v>DP</v>
          </cell>
          <cell r="D1245">
            <v>650478.625</v>
          </cell>
          <cell r="F1245" t="str">
            <v>DPCA</v>
          </cell>
          <cell r="G1245" t="str">
            <v>DP</v>
          </cell>
          <cell r="I1245">
            <v>650478.625</v>
          </cell>
        </row>
        <row r="1246">
          <cell r="A1246" t="str">
            <v>DPID</v>
          </cell>
          <cell r="B1246" t="str">
            <v>DP</v>
          </cell>
          <cell r="D1246">
            <v>1523516.76</v>
          </cell>
          <cell r="F1246" t="str">
            <v>DPID</v>
          </cell>
          <cell r="G1246" t="str">
            <v>DP</v>
          </cell>
          <cell r="I1246">
            <v>1523516.76</v>
          </cell>
        </row>
        <row r="1247">
          <cell r="A1247" t="str">
            <v>DPOR</v>
          </cell>
          <cell r="B1247" t="str">
            <v>DP</v>
          </cell>
          <cell r="D1247">
            <v>4773443.2949999999</v>
          </cell>
          <cell r="F1247" t="str">
            <v>DPOR</v>
          </cell>
          <cell r="G1247" t="str">
            <v>DP</v>
          </cell>
          <cell r="I1247">
            <v>4773443.2949999999</v>
          </cell>
        </row>
        <row r="1248">
          <cell r="A1248" t="str">
            <v>DPUT</v>
          </cell>
          <cell r="B1248" t="str">
            <v>DP</v>
          </cell>
          <cell r="D1248">
            <v>11735635.560000001</v>
          </cell>
          <cell r="F1248" t="str">
            <v>DPUT</v>
          </cell>
          <cell r="G1248" t="str">
            <v>DP</v>
          </cell>
          <cell r="I1248">
            <v>11735635.560000001</v>
          </cell>
        </row>
        <row r="1249">
          <cell r="A1249" t="str">
            <v>DPWA</v>
          </cell>
          <cell r="B1249" t="str">
            <v>DP</v>
          </cell>
          <cell r="D1249">
            <v>1067482.79</v>
          </cell>
          <cell r="F1249" t="str">
            <v>DPWA</v>
          </cell>
          <cell r="G1249" t="str">
            <v>DP</v>
          </cell>
          <cell r="I1249">
            <v>1067482.79</v>
          </cell>
        </row>
        <row r="1250">
          <cell r="A1250" t="str">
            <v>DPWYU</v>
          </cell>
          <cell r="B1250" t="str">
            <v>DP</v>
          </cell>
          <cell r="D1250">
            <v>3682405.7450000001</v>
          </cell>
          <cell r="F1250" t="str">
            <v>DPWYU</v>
          </cell>
          <cell r="G1250" t="str">
            <v>DP</v>
          </cell>
          <cell r="I1250">
            <v>3682405.7450000001</v>
          </cell>
        </row>
        <row r="1251">
          <cell r="A1251" t="str">
            <v>GPSG</v>
          </cell>
          <cell r="B1251" t="str">
            <v>GP</v>
          </cell>
          <cell r="D1251">
            <v>-26761</v>
          </cell>
          <cell r="F1251" t="str">
            <v>GPSG</v>
          </cell>
          <cell r="G1251" t="str">
            <v>GP</v>
          </cell>
          <cell r="I1251">
            <v>-26761</v>
          </cell>
        </row>
        <row r="1252">
          <cell r="A1252" t="str">
            <v>GPSO</v>
          </cell>
          <cell r="B1252" t="str">
            <v>GP</v>
          </cell>
          <cell r="D1252">
            <v>-198783.07500000001</v>
          </cell>
          <cell r="F1252" t="str">
            <v>GPSO</v>
          </cell>
          <cell r="G1252" t="str">
            <v>GP</v>
          </cell>
          <cell r="I1252">
            <v>-198783.07500000001</v>
          </cell>
        </row>
        <row r="1253">
          <cell r="A1253" t="str">
            <v>SCHMAPOTHER</v>
          </cell>
          <cell r="B1253" t="str">
            <v>SCHMAP</v>
          </cell>
          <cell r="D1253">
            <v>28808</v>
          </cell>
          <cell r="F1253" t="str">
            <v>SCHMAPOTHER</v>
          </cell>
          <cell r="G1253" t="str">
            <v>SCHMAP</v>
          </cell>
          <cell r="I1253">
            <v>28808</v>
          </cell>
        </row>
        <row r="1254">
          <cell r="A1254" t="str">
            <v>SCHMAPSCHMDEXP</v>
          </cell>
          <cell r="B1254" t="str">
            <v>SCHMAP</v>
          </cell>
          <cell r="D1254">
            <v>-535912</v>
          </cell>
          <cell r="F1254" t="str">
            <v>SCHMAPSCHMDEXP</v>
          </cell>
          <cell r="G1254" t="str">
            <v>SCHMAP</v>
          </cell>
          <cell r="I1254">
            <v>-535912</v>
          </cell>
        </row>
        <row r="1255">
          <cell r="A1255" t="str">
            <v>SCHMAPSE</v>
          </cell>
          <cell r="B1255" t="str">
            <v>SCHMAP</v>
          </cell>
          <cell r="D1255">
            <v>130031</v>
          </cell>
          <cell r="F1255" t="str">
            <v>SCHMAPSE</v>
          </cell>
          <cell r="G1255" t="str">
            <v>SCHMAP</v>
          </cell>
          <cell r="I1255">
            <v>130031</v>
          </cell>
        </row>
        <row r="1256">
          <cell r="A1256" t="str">
            <v>SCHMAPSO</v>
          </cell>
          <cell r="B1256" t="str">
            <v>SCHMAP</v>
          </cell>
          <cell r="D1256">
            <v>14206873</v>
          </cell>
          <cell r="F1256" t="str">
            <v>SCHMAPSO</v>
          </cell>
          <cell r="G1256" t="str">
            <v>SCHMAP</v>
          </cell>
          <cell r="I1256">
            <v>14206873</v>
          </cell>
        </row>
        <row r="1257">
          <cell r="A1257" t="str">
            <v>SCHMATBADDEBT</v>
          </cell>
          <cell r="B1257" t="str">
            <v>SCHMAT</v>
          </cell>
          <cell r="D1257">
            <v>1314913</v>
          </cell>
          <cell r="F1257" t="str">
            <v>SCHMATBADDEBT</v>
          </cell>
          <cell r="G1257" t="str">
            <v>SCHMAT</v>
          </cell>
          <cell r="I1257">
            <v>1314913</v>
          </cell>
        </row>
        <row r="1258">
          <cell r="A1258" t="str">
            <v>SCHMATCA</v>
          </cell>
          <cell r="B1258" t="str">
            <v>SCHMAT</v>
          </cell>
          <cell r="D1258">
            <v>1142586</v>
          </cell>
          <cell r="F1258" t="str">
            <v>SCHMATCA</v>
          </cell>
          <cell r="G1258" t="str">
            <v>SCHMAT</v>
          </cell>
          <cell r="I1258">
            <v>1142586</v>
          </cell>
        </row>
        <row r="1259">
          <cell r="A1259" t="str">
            <v>SCHMATCIAC</v>
          </cell>
          <cell r="B1259" t="str">
            <v>SCHMAT</v>
          </cell>
          <cell r="D1259">
            <v>27829092</v>
          </cell>
          <cell r="F1259" t="str">
            <v>SCHMATCIAC</v>
          </cell>
          <cell r="G1259" t="str">
            <v>SCHMAT</v>
          </cell>
          <cell r="I1259">
            <v>27829092</v>
          </cell>
        </row>
        <row r="1260">
          <cell r="A1260" t="str">
            <v>SCHMATID</v>
          </cell>
          <cell r="B1260" t="str">
            <v>SCHMAT</v>
          </cell>
          <cell r="D1260">
            <v>654936</v>
          </cell>
          <cell r="F1260" t="str">
            <v>SCHMATID</v>
          </cell>
          <cell r="G1260" t="str">
            <v>SCHMAT</v>
          </cell>
          <cell r="I1260">
            <v>654936</v>
          </cell>
        </row>
        <row r="1261">
          <cell r="A1261" t="str">
            <v>SCHMATOR</v>
          </cell>
          <cell r="B1261" t="str">
            <v>SCHMAT</v>
          </cell>
          <cell r="D1261">
            <v>11691014</v>
          </cell>
          <cell r="F1261" t="str">
            <v>SCHMATOR</v>
          </cell>
          <cell r="G1261" t="str">
            <v>SCHMAT</v>
          </cell>
          <cell r="I1261">
            <v>11691014</v>
          </cell>
        </row>
        <row r="1262">
          <cell r="A1262" t="str">
            <v>SCHMATOTHER</v>
          </cell>
          <cell r="B1262" t="str">
            <v>SCHMAT</v>
          </cell>
          <cell r="D1262">
            <v>30712271.999999996</v>
          </cell>
          <cell r="F1262" t="str">
            <v>SCHMATOTHER</v>
          </cell>
          <cell r="G1262" t="str">
            <v>SCHMAT</v>
          </cell>
          <cell r="I1262">
            <v>30712271.999999996</v>
          </cell>
        </row>
        <row r="1263">
          <cell r="A1263" t="str">
            <v>SCHMATSCHMDEXP</v>
          </cell>
          <cell r="B1263" t="str">
            <v>SCHMAT</v>
          </cell>
          <cell r="D1263">
            <v>568694270</v>
          </cell>
          <cell r="F1263" t="str">
            <v>SCHMATSCHMDEXP</v>
          </cell>
          <cell r="G1263" t="str">
            <v>SCHMAT</v>
          </cell>
          <cell r="I1263">
            <v>568694270</v>
          </cell>
        </row>
        <row r="1264">
          <cell r="A1264" t="str">
            <v>SCHMATSE</v>
          </cell>
          <cell r="B1264" t="str">
            <v>SCHMAT</v>
          </cell>
          <cell r="D1264">
            <v>32761899.999999996</v>
          </cell>
          <cell r="F1264" t="str">
            <v>SCHMATSE</v>
          </cell>
          <cell r="G1264" t="str">
            <v>SCHMAT</v>
          </cell>
          <cell r="I1264">
            <v>32761899.999999996</v>
          </cell>
        </row>
        <row r="1265">
          <cell r="A1265" t="str">
            <v>SCHMATSG</v>
          </cell>
          <cell r="B1265" t="str">
            <v>SCHMAT</v>
          </cell>
          <cell r="D1265">
            <v>16882886</v>
          </cell>
          <cell r="F1265" t="str">
            <v>SCHMATSG</v>
          </cell>
          <cell r="G1265" t="str">
            <v>SCHMAT</v>
          </cell>
          <cell r="I1265">
            <v>16882886</v>
          </cell>
        </row>
        <row r="1266">
          <cell r="A1266" t="str">
            <v>SCHMATSGCT</v>
          </cell>
          <cell r="B1266" t="str">
            <v>SCHMAT</v>
          </cell>
          <cell r="D1266">
            <v>1122425</v>
          </cell>
          <cell r="F1266" t="str">
            <v>SCHMATSGCT</v>
          </cell>
          <cell r="G1266" t="str">
            <v>SCHMAT</v>
          </cell>
          <cell r="I1266">
            <v>1122425</v>
          </cell>
        </row>
        <row r="1267">
          <cell r="A1267" t="str">
            <v>SCHMATSNP</v>
          </cell>
          <cell r="B1267" t="str">
            <v>SCHMAT</v>
          </cell>
          <cell r="D1267">
            <v>50677736</v>
          </cell>
          <cell r="F1267" t="str">
            <v>SCHMATSNP</v>
          </cell>
          <cell r="G1267" t="str">
            <v>SCHMAT</v>
          </cell>
          <cell r="I1267">
            <v>50677736</v>
          </cell>
        </row>
        <row r="1268">
          <cell r="A1268" t="str">
            <v>SCHMATSNPD</v>
          </cell>
          <cell r="B1268" t="str">
            <v>SCHMAT</v>
          </cell>
          <cell r="D1268">
            <v>9587358</v>
          </cell>
          <cell r="F1268" t="str">
            <v>SCHMATSNPD</v>
          </cell>
          <cell r="G1268" t="str">
            <v>SCHMAT</v>
          </cell>
          <cell r="I1268">
            <v>9587358</v>
          </cell>
        </row>
        <row r="1269">
          <cell r="A1269" t="str">
            <v>SCHMATSO</v>
          </cell>
          <cell r="B1269" t="str">
            <v>SCHMAT</v>
          </cell>
          <cell r="D1269">
            <v>45281318</v>
          </cell>
          <cell r="F1269" t="str">
            <v>SCHMATSO</v>
          </cell>
          <cell r="G1269" t="str">
            <v>SCHMAT</v>
          </cell>
          <cell r="I1269">
            <v>45281318</v>
          </cell>
        </row>
        <row r="1270">
          <cell r="A1270" t="str">
            <v>SCHMATTROJD</v>
          </cell>
          <cell r="B1270" t="str">
            <v>SCHMAT</v>
          </cell>
          <cell r="D1270">
            <v>1901813</v>
          </cell>
          <cell r="F1270" t="str">
            <v>SCHMATTROJD</v>
          </cell>
          <cell r="G1270" t="str">
            <v>SCHMAT</v>
          </cell>
          <cell r="I1270">
            <v>1901813</v>
          </cell>
        </row>
        <row r="1271">
          <cell r="A1271" t="str">
            <v>SCHMATUT</v>
          </cell>
          <cell r="B1271" t="str">
            <v>SCHMAT</v>
          </cell>
          <cell r="D1271">
            <v>1015471</v>
          </cell>
          <cell r="F1271" t="str">
            <v>SCHMATUT</v>
          </cell>
          <cell r="G1271" t="str">
            <v>SCHMAT</v>
          </cell>
          <cell r="I1271">
            <v>1015471</v>
          </cell>
        </row>
        <row r="1272">
          <cell r="A1272" t="str">
            <v>SCHMATWA</v>
          </cell>
          <cell r="B1272" t="str">
            <v>SCHMAT</v>
          </cell>
          <cell r="D1272">
            <v>5411555</v>
          </cell>
          <cell r="F1272" t="str">
            <v>SCHMATWA</v>
          </cell>
          <cell r="G1272" t="str">
            <v>SCHMAT</v>
          </cell>
          <cell r="I1272">
            <v>5411555</v>
          </cell>
        </row>
        <row r="1273">
          <cell r="A1273" t="str">
            <v>SCHMATWYP</v>
          </cell>
          <cell r="B1273" t="str">
            <v>SCHMAT</v>
          </cell>
          <cell r="D1273">
            <v>1511763</v>
          </cell>
          <cell r="F1273" t="str">
            <v>SCHMATWYP</v>
          </cell>
          <cell r="G1273" t="str">
            <v>SCHMAT</v>
          </cell>
          <cell r="I1273">
            <v>1511763</v>
          </cell>
        </row>
        <row r="1274">
          <cell r="A1274" t="str">
            <v>SCHMDPSCHMDEXP</v>
          </cell>
          <cell r="B1274" t="str">
            <v>SCHMDP</v>
          </cell>
          <cell r="D1274">
            <v>109247</v>
          </cell>
          <cell r="F1274" t="str">
            <v>SCHMDPSCHMDEXP</v>
          </cell>
          <cell r="G1274" t="str">
            <v>SCHMDP</v>
          </cell>
          <cell r="I1274">
            <v>109247</v>
          </cell>
        </row>
        <row r="1275">
          <cell r="A1275" t="str">
            <v>SCHMDPSE</v>
          </cell>
          <cell r="B1275" t="str">
            <v>SCHMDP</v>
          </cell>
          <cell r="D1275">
            <v>574264</v>
          </cell>
          <cell r="F1275" t="str">
            <v>SCHMDPSE</v>
          </cell>
          <cell r="G1275" t="str">
            <v>SCHMDP</v>
          </cell>
          <cell r="I1275">
            <v>574264</v>
          </cell>
        </row>
        <row r="1276">
          <cell r="A1276" t="str">
            <v>SCHMDPSNP</v>
          </cell>
          <cell r="B1276" t="str">
            <v>SCHMDP</v>
          </cell>
          <cell r="D1276">
            <v>361498</v>
          </cell>
          <cell r="F1276" t="str">
            <v>SCHMDPSNP</v>
          </cell>
          <cell r="G1276" t="str">
            <v>SCHMDP</v>
          </cell>
          <cell r="I1276">
            <v>361498</v>
          </cell>
        </row>
        <row r="1277">
          <cell r="A1277" t="str">
            <v>SCHMDPSO</v>
          </cell>
          <cell r="B1277" t="str">
            <v>SCHMDP</v>
          </cell>
          <cell r="D1277">
            <v>20811550</v>
          </cell>
          <cell r="F1277" t="str">
            <v>SCHMDPSO</v>
          </cell>
          <cell r="G1277" t="str">
            <v>SCHMDP</v>
          </cell>
          <cell r="I1277">
            <v>20811550</v>
          </cell>
        </row>
        <row r="1278">
          <cell r="A1278" t="str">
            <v>SCHMDTCA</v>
          </cell>
          <cell r="B1278" t="str">
            <v>SCHMDT</v>
          </cell>
          <cell r="D1278">
            <v>4778066</v>
          </cell>
          <cell r="F1278" t="str">
            <v>SCHMDTCA</v>
          </cell>
          <cell r="G1278" t="str">
            <v>SCHMDT</v>
          </cell>
          <cell r="I1278">
            <v>4778066</v>
          </cell>
        </row>
        <row r="1279">
          <cell r="A1279" t="str">
            <v>SCHMDTCN</v>
          </cell>
          <cell r="B1279" t="str">
            <v>SCHMDT</v>
          </cell>
          <cell r="D1279">
            <v>48156.000048000002</v>
          </cell>
          <cell r="F1279" t="str">
            <v>SCHMDTCN</v>
          </cell>
          <cell r="G1279" t="str">
            <v>SCHMDT</v>
          </cell>
          <cell r="I1279">
            <v>48156.000048000002</v>
          </cell>
        </row>
        <row r="1280">
          <cell r="A1280" t="str">
            <v>SCHMDTGPS</v>
          </cell>
          <cell r="B1280" t="str">
            <v>SCHMDT</v>
          </cell>
          <cell r="D1280">
            <v>68558717</v>
          </cell>
          <cell r="F1280" t="str">
            <v>SCHMDTGPS</v>
          </cell>
          <cell r="G1280" t="str">
            <v>SCHMDT</v>
          </cell>
          <cell r="I1280">
            <v>68558717</v>
          </cell>
        </row>
        <row r="1281">
          <cell r="A1281" t="str">
            <v>SCHMDTID</v>
          </cell>
          <cell r="B1281" t="str">
            <v>SCHMDT</v>
          </cell>
          <cell r="D1281">
            <v>363685</v>
          </cell>
          <cell r="F1281" t="str">
            <v>SCHMDTID</v>
          </cell>
          <cell r="G1281" t="str">
            <v>SCHMDT</v>
          </cell>
          <cell r="I1281">
            <v>363685</v>
          </cell>
        </row>
        <row r="1282">
          <cell r="A1282" t="str">
            <v>SCHMDTOR</v>
          </cell>
          <cell r="B1282" t="str">
            <v>SCHMDT</v>
          </cell>
          <cell r="D1282">
            <v>895255</v>
          </cell>
          <cell r="F1282" t="str">
            <v>SCHMDTOR</v>
          </cell>
          <cell r="G1282" t="str">
            <v>SCHMDT</v>
          </cell>
          <cell r="I1282">
            <v>895255</v>
          </cell>
        </row>
        <row r="1283">
          <cell r="A1283" t="str">
            <v>SCHMDTOTHER</v>
          </cell>
          <cell r="B1283" t="str">
            <v>SCHMDT</v>
          </cell>
          <cell r="D1283">
            <v>115355280.99999999</v>
          </cell>
          <cell r="F1283" t="str">
            <v>SCHMDTOTHER</v>
          </cell>
          <cell r="G1283" t="str">
            <v>SCHMDT</v>
          </cell>
          <cell r="I1283">
            <v>115355280.99999999</v>
          </cell>
        </row>
        <row r="1284">
          <cell r="A1284" t="str">
            <v>SCHMDTSE</v>
          </cell>
          <cell r="B1284" t="str">
            <v>SCHMDT</v>
          </cell>
          <cell r="D1284">
            <v>48398501.000000007</v>
          </cell>
          <cell r="F1284" t="str">
            <v>SCHMDTSE</v>
          </cell>
          <cell r="G1284" t="str">
            <v>SCHMDT</v>
          </cell>
          <cell r="I1284">
            <v>48398501.000000007</v>
          </cell>
        </row>
        <row r="1285">
          <cell r="A1285" t="str">
            <v>SCHMDTSG</v>
          </cell>
          <cell r="B1285" t="str">
            <v>SCHMDT</v>
          </cell>
          <cell r="D1285">
            <v>62081357</v>
          </cell>
          <cell r="F1285" t="str">
            <v>SCHMDTSG</v>
          </cell>
          <cell r="G1285" t="str">
            <v>SCHMDT</v>
          </cell>
          <cell r="I1285">
            <v>62081357</v>
          </cell>
        </row>
        <row r="1286">
          <cell r="A1286" t="str">
            <v>SCHMDTSNP</v>
          </cell>
          <cell r="B1286" t="str">
            <v>SCHMDT</v>
          </cell>
          <cell r="D1286">
            <v>88835043</v>
          </cell>
          <cell r="F1286" t="str">
            <v>SCHMDTSNP</v>
          </cell>
          <cell r="G1286" t="str">
            <v>SCHMDT</v>
          </cell>
          <cell r="I1286">
            <v>88835043</v>
          </cell>
        </row>
        <row r="1287">
          <cell r="A1287" t="str">
            <v>SCHMDTSO</v>
          </cell>
          <cell r="B1287" t="str">
            <v>SCHMDT</v>
          </cell>
          <cell r="D1287">
            <v>23344457.999999996</v>
          </cell>
          <cell r="F1287" t="str">
            <v>SCHMDTSO</v>
          </cell>
          <cell r="G1287" t="str">
            <v>SCHMDT</v>
          </cell>
          <cell r="I1287">
            <v>23344457.999999996</v>
          </cell>
        </row>
        <row r="1288">
          <cell r="A1288" t="str">
            <v>SCHMDTSSGCH</v>
          </cell>
          <cell r="B1288" t="str">
            <v>SCHMDT</v>
          </cell>
          <cell r="D1288">
            <v>82539</v>
          </cell>
          <cell r="F1288" t="str">
            <v>SCHMDTSSGCH</v>
          </cell>
          <cell r="G1288" t="str">
            <v>SCHMDT</v>
          </cell>
          <cell r="I1288">
            <v>82539</v>
          </cell>
        </row>
        <row r="1289">
          <cell r="A1289" t="str">
            <v>SCHMDTTAXDEPR</v>
          </cell>
          <cell r="B1289" t="str">
            <v>SCHMDT</v>
          </cell>
          <cell r="D1289">
            <v>2847399646.99999</v>
          </cell>
          <cell r="F1289" t="str">
            <v>SCHMDTTAXDEPR</v>
          </cell>
          <cell r="G1289" t="str">
            <v>SCHMDT</v>
          </cell>
          <cell r="I1289">
            <v>2847399646.99999</v>
          </cell>
        </row>
        <row r="1290">
          <cell r="A1290" t="str">
            <v>SCHMDTUT</v>
          </cell>
          <cell r="B1290" t="str">
            <v>SCHMDT</v>
          </cell>
          <cell r="D1290">
            <v>210493</v>
          </cell>
          <cell r="F1290" t="str">
            <v>SCHMDTUT</v>
          </cell>
          <cell r="G1290" t="str">
            <v>SCHMDT</v>
          </cell>
          <cell r="I1290">
            <v>210493</v>
          </cell>
        </row>
        <row r="1291">
          <cell r="A1291" t="str">
            <v>SCHMDTWA</v>
          </cell>
          <cell r="B1291" t="str">
            <v>SCHMDT</v>
          </cell>
          <cell r="D1291">
            <v>1232106</v>
          </cell>
          <cell r="F1291" t="str">
            <v>SCHMDTWA</v>
          </cell>
          <cell r="G1291" t="str">
            <v>SCHMDT</v>
          </cell>
          <cell r="I1291">
            <v>1232106</v>
          </cell>
        </row>
        <row r="1292">
          <cell r="A1292" t="str">
            <v>SCHMDTWYP</v>
          </cell>
          <cell r="B1292" t="str">
            <v>SCHMDT</v>
          </cell>
          <cell r="D1292">
            <v>2170515</v>
          </cell>
          <cell r="F1292" t="str">
            <v>SCHMDTWYP</v>
          </cell>
          <cell r="G1292" t="str">
            <v>SCHMDT</v>
          </cell>
          <cell r="I1292">
            <v>2170515</v>
          </cell>
        </row>
        <row r="1293">
          <cell r="A1293" t="str">
            <v>SPSG</v>
          </cell>
          <cell r="B1293" t="str">
            <v>SP</v>
          </cell>
          <cell r="D1293">
            <v>2995028.6949999998</v>
          </cell>
          <cell r="F1293" t="str">
            <v>SPSG</v>
          </cell>
          <cell r="G1293" t="str">
            <v>SP</v>
          </cell>
          <cell r="I1293">
            <v>2995028.6949999998</v>
          </cell>
        </row>
        <row r="1294">
          <cell r="A1294" t="str">
            <v>TPSG</v>
          </cell>
          <cell r="B1294" t="str">
            <v>TP</v>
          </cell>
          <cell r="D1294">
            <v>70590244.519999906</v>
          </cell>
          <cell r="F1294" t="str">
            <v>TPSG</v>
          </cell>
          <cell r="G1294" t="str">
            <v>TP</v>
          </cell>
          <cell r="I1294">
            <v>70590244.519999906</v>
          </cell>
        </row>
        <row r="1295">
          <cell r="D1295">
            <v>0</v>
          </cell>
          <cell r="I1295">
            <v>0</v>
          </cell>
        </row>
        <row r="1296">
          <cell r="D1296">
            <v>0</v>
          </cell>
          <cell r="I1296">
            <v>0</v>
          </cell>
        </row>
        <row r="1297">
          <cell r="D1297">
            <v>0</v>
          </cell>
          <cell r="I1297">
            <v>0</v>
          </cell>
        </row>
        <row r="1298">
          <cell r="D1298">
            <v>0</v>
          </cell>
          <cell r="I1298">
            <v>0</v>
          </cell>
        </row>
        <row r="1299">
          <cell r="D1299">
            <v>0</v>
          </cell>
          <cell r="I1299">
            <v>0</v>
          </cell>
        </row>
        <row r="1300">
          <cell r="D1300">
            <v>0</v>
          </cell>
          <cell r="I1300">
            <v>0</v>
          </cell>
        </row>
        <row r="1301">
          <cell r="D1301">
            <v>0</v>
          </cell>
          <cell r="I1301">
            <v>0</v>
          </cell>
        </row>
        <row r="1302">
          <cell r="D1302">
            <v>0</v>
          </cell>
          <cell r="I1302">
            <v>0</v>
          </cell>
        </row>
        <row r="1303">
          <cell r="D1303">
            <v>0</v>
          </cell>
          <cell r="I1303">
            <v>0</v>
          </cell>
        </row>
        <row r="1304">
          <cell r="D1304">
            <v>0</v>
          </cell>
          <cell r="I1304">
            <v>0</v>
          </cell>
        </row>
        <row r="1305">
          <cell r="D1305">
            <v>0</v>
          </cell>
          <cell r="I1305">
            <v>0</v>
          </cell>
        </row>
        <row r="1306">
          <cell r="D1306">
            <v>0</v>
          </cell>
          <cell r="I1306">
            <v>0</v>
          </cell>
        </row>
        <row r="1307">
          <cell r="D1307">
            <v>0</v>
          </cell>
          <cell r="I1307">
            <v>0</v>
          </cell>
        </row>
        <row r="1308">
          <cell r="D1308">
            <v>0</v>
          </cell>
          <cell r="I1308">
            <v>0</v>
          </cell>
        </row>
        <row r="1309">
          <cell r="D1309">
            <v>0</v>
          </cell>
          <cell r="I1309">
            <v>0</v>
          </cell>
        </row>
        <row r="1310">
          <cell r="D1310">
            <v>0</v>
          </cell>
          <cell r="I1310">
            <v>0</v>
          </cell>
        </row>
        <row r="1311">
          <cell r="D1311">
            <v>0</v>
          </cell>
          <cell r="I1311">
            <v>0</v>
          </cell>
        </row>
        <row r="1312">
          <cell r="D1312">
            <v>0</v>
          </cell>
          <cell r="I1312">
            <v>0</v>
          </cell>
        </row>
        <row r="1313">
          <cell r="D1313">
            <v>0</v>
          </cell>
          <cell r="I1313">
            <v>0</v>
          </cell>
        </row>
        <row r="1314">
          <cell r="D1314">
            <v>0</v>
          </cell>
          <cell r="I1314">
            <v>0</v>
          </cell>
        </row>
        <row r="1315">
          <cell r="D1315">
            <v>0</v>
          </cell>
          <cell r="I1315">
            <v>0</v>
          </cell>
        </row>
        <row r="1316">
          <cell r="D1316">
            <v>0</v>
          </cell>
          <cell r="I1316">
            <v>0</v>
          </cell>
        </row>
        <row r="1317">
          <cell r="D1317">
            <v>0</v>
          </cell>
          <cell r="I1317">
            <v>0</v>
          </cell>
        </row>
        <row r="1318">
          <cell r="D1318">
            <v>0</v>
          </cell>
          <cell r="I1318">
            <v>0</v>
          </cell>
        </row>
        <row r="1319">
          <cell r="D1319">
            <v>0</v>
          </cell>
          <cell r="I1319">
            <v>0</v>
          </cell>
        </row>
        <row r="1320">
          <cell r="D1320">
            <v>0</v>
          </cell>
          <cell r="I1320">
            <v>0</v>
          </cell>
        </row>
        <row r="1321">
          <cell r="D1321">
            <v>0</v>
          </cell>
          <cell r="I1321">
            <v>0</v>
          </cell>
        </row>
        <row r="1322">
          <cell r="D1322">
            <v>0</v>
          </cell>
          <cell r="I1322">
            <v>0</v>
          </cell>
        </row>
        <row r="1323">
          <cell r="D1323">
            <v>0</v>
          </cell>
          <cell r="I1323">
            <v>0</v>
          </cell>
        </row>
        <row r="1324">
          <cell r="D1324">
            <v>0</v>
          </cell>
          <cell r="I1324">
            <v>0</v>
          </cell>
        </row>
        <row r="1325">
          <cell r="D1325">
            <v>0</v>
          </cell>
          <cell r="I1325">
            <v>0</v>
          </cell>
        </row>
        <row r="1326">
          <cell r="D1326">
            <v>0</v>
          </cell>
          <cell r="I1326">
            <v>0</v>
          </cell>
        </row>
        <row r="1327">
          <cell r="D1327">
            <v>0</v>
          </cell>
          <cell r="I1327">
            <v>0</v>
          </cell>
        </row>
        <row r="1328">
          <cell r="D1328">
            <v>0</v>
          </cell>
          <cell r="I1328">
            <v>0</v>
          </cell>
        </row>
        <row r="1329">
          <cell r="D1329">
            <v>0</v>
          </cell>
          <cell r="I1329">
            <v>0</v>
          </cell>
        </row>
        <row r="1330">
          <cell r="D1330">
            <v>0</v>
          </cell>
          <cell r="I1330">
            <v>0</v>
          </cell>
        </row>
        <row r="1331">
          <cell r="D1331">
            <v>0</v>
          </cell>
          <cell r="I1331">
            <v>0</v>
          </cell>
        </row>
        <row r="1332">
          <cell r="D1332">
            <v>0</v>
          </cell>
          <cell r="I1332">
            <v>0</v>
          </cell>
        </row>
        <row r="1333">
          <cell r="D1333">
            <v>0</v>
          </cell>
          <cell r="I1333">
            <v>0</v>
          </cell>
        </row>
        <row r="1334">
          <cell r="D1334">
            <v>0</v>
          </cell>
          <cell r="I1334">
            <v>0</v>
          </cell>
        </row>
        <row r="1335">
          <cell r="D1335">
            <v>0</v>
          </cell>
          <cell r="I1335">
            <v>0</v>
          </cell>
        </row>
        <row r="1336">
          <cell r="D1336">
            <v>0</v>
          </cell>
          <cell r="I1336">
            <v>0</v>
          </cell>
        </row>
        <row r="1337">
          <cell r="D1337">
            <v>0</v>
          </cell>
          <cell r="I1337">
            <v>0</v>
          </cell>
        </row>
        <row r="1338">
          <cell r="D1338">
            <v>0</v>
          </cell>
          <cell r="I1338">
            <v>0</v>
          </cell>
        </row>
        <row r="1339">
          <cell r="D1339">
            <v>0</v>
          </cell>
          <cell r="I1339">
            <v>0</v>
          </cell>
        </row>
        <row r="1340">
          <cell r="D1340">
            <v>0</v>
          </cell>
          <cell r="I1340">
            <v>0</v>
          </cell>
        </row>
        <row r="1341">
          <cell r="D1341">
            <v>0</v>
          </cell>
          <cell r="I1341">
            <v>0</v>
          </cell>
        </row>
        <row r="1342">
          <cell r="D1342">
            <v>0</v>
          </cell>
          <cell r="I1342">
            <v>0</v>
          </cell>
        </row>
        <row r="1343">
          <cell r="D1343">
            <v>0</v>
          </cell>
          <cell r="I1343">
            <v>0</v>
          </cell>
        </row>
        <row r="1344">
          <cell r="D1344">
            <v>0</v>
          </cell>
          <cell r="I1344">
            <v>0</v>
          </cell>
        </row>
        <row r="1345">
          <cell r="D1345">
            <v>0</v>
          </cell>
          <cell r="I1345">
            <v>0</v>
          </cell>
        </row>
        <row r="1346">
          <cell r="D1346">
            <v>0</v>
          </cell>
          <cell r="I1346">
            <v>0</v>
          </cell>
        </row>
        <row r="1347">
          <cell r="D1347">
            <v>0</v>
          </cell>
          <cell r="I1347">
            <v>0</v>
          </cell>
        </row>
        <row r="1348">
          <cell r="D1348">
            <v>0</v>
          </cell>
          <cell r="I1348">
            <v>0</v>
          </cell>
        </row>
        <row r="1349">
          <cell r="D1349">
            <v>0</v>
          </cell>
          <cell r="I1349">
            <v>0</v>
          </cell>
        </row>
        <row r="1350">
          <cell r="D1350">
            <v>0</v>
          </cell>
          <cell r="I1350">
            <v>0</v>
          </cell>
        </row>
        <row r="1351">
          <cell r="D1351">
            <v>0</v>
          </cell>
          <cell r="I1351">
            <v>0</v>
          </cell>
        </row>
        <row r="1352">
          <cell r="D1352">
            <v>0</v>
          </cell>
          <cell r="I1352">
            <v>0</v>
          </cell>
        </row>
        <row r="1353">
          <cell r="D1353">
            <v>0</v>
          </cell>
          <cell r="I1353">
            <v>0</v>
          </cell>
        </row>
        <row r="1354">
          <cell r="D1354">
            <v>0</v>
          </cell>
          <cell r="I1354">
            <v>0</v>
          </cell>
        </row>
        <row r="1355">
          <cell r="D1355">
            <v>0</v>
          </cell>
          <cell r="I1355">
            <v>0</v>
          </cell>
        </row>
        <row r="1356">
          <cell r="D1356">
            <v>0</v>
          </cell>
          <cell r="I1356">
            <v>0</v>
          </cell>
        </row>
        <row r="1357">
          <cell r="D1357">
            <v>0</v>
          </cell>
          <cell r="I1357">
            <v>0</v>
          </cell>
        </row>
        <row r="1358">
          <cell r="D1358">
            <v>0</v>
          </cell>
          <cell r="I1358">
            <v>0</v>
          </cell>
        </row>
        <row r="1359">
          <cell r="D1359">
            <v>0</v>
          </cell>
          <cell r="I1359">
            <v>0</v>
          </cell>
        </row>
        <row r="1360">
          <cell r="D1360">
            <v>0</v>
          </cell>
          <cell r="I1360">
            <v>0</v>
          </cell>
        </row>
        <row r="1361">
          <cell r="D1361">
            <v>0</v>
          </cell>
          <cell r="I1361">
            <v>0</v>
          </cell>
        </row>
        <row r="1362">
          <cell r="D1362">
            <v>0</v>
          </cell>
          <cell r="I1362">
            <v>0</v>
          </cell>
        </row>
        <row r="1363">
          <cell r="D1363">
            <v>0</v>
          </cell>
          <cell r="I1363">
            <v>0</v>
          </cell>
        </row>
        <row r="1364">
          <cell r="D1364">
            <v>0</v>
          </cell>
          <cell r="I1364">
            <v>0</v>
          </cell>
        </row>
        <row r="1365">
          <cell r="D1365">
            <v>0</v>
          </cell>
          <cell r="I1365">
            <v>0</v>
          </cell>
        </row>
        <row r="1366">
          <cell r="D1366">
            <v>0</v>
          </cell>
          <cell r="I1366">
            <v>0</v>
          </cell>
        </row>
        <row r="1367">
          <cell r="D1367">
            <v>0</v>
          </cell>
          <cell r="I1367">
            <v>0</v>
          </cell>
        </row>
        <row r="1368">
          <cell r="D1368">
            <v>0</v>
          </cell>
          <cell r="I1368">
            <v>0</v>
          </cell>
        </row>
        <row r="1369">
          <cell r="D1369">
            <v>0</v>
          </cell>
          <cell r="I1369">
            <v>0</v>
          </cell>
        </row>
        <row r="1370">
          <cell r="D1370">
            <v>0</v>
          </cell>
          <cell r="I1370">
            <v>0</v>
          </cell>
        </row>
        <row r="1371">
          <cell r="D1371">
            <v>0</v>
          </cell>
          <cell r="I1371">
            <v>0</v>
          </cell>
        </row>
        <row r="1372">
          <cell r="D1372">
            <v>0</v>
          </cell>
          <cell r="I1372">
            <v>0</v>
          </cell>
        </row>
        <row r="1373">
          <cell r="D1373">
            <v>0</v>
          </cell>
          <cell r="I1373">
            <v>0</v>
          </cell>
        </row>
        <row r="1374">
          <cell r="D1374">
            <v>0</v>
          </cell>
          <cell r="I1374">
            <v>0</v>
          </cell>
        </row>
        <row r="1375">
          <cell r="D1375">
            <v>0</v>
          </cell>
          <cell r="I1375">
            <v>0</v>
          </cell>
        </row>
        <row r="1376">
          <cell r="D1376">
            <v>0</v>
          </cell>
          <cell r="I1376">
            <v>0</v>
          </cell>
        </row>
        <row r="1377">
          <cell r="D1377">
            <v>0</v>
          </cell>
          <cell r="I1377">
            <v>0</v>
          </cell>
        </row>
        <row r="1378">
          <cell r="D1378">
            <v>0</v>
          </cell>
          <cell r="I1378">
            <v>0</v>
          </cell>
        </row>
        <row r="1379">
          <cell r="D1379">
            <v>0</v>
          </cell>
          <cell r="I1379">
            <v>0</v>
          </cell>
        </row>
        <row r="1380">
          <cell r="D1380">
            <v>0</v>
          </cell>
          <cell r="I1380">
            <v>0</v>
          </cell>
        </row>
        <row r="1381">
          <cell r="D1381">
            <v>0</v>
          </cell>
          <cell r="I1381">
            <v>0</v>
          </cell>
        </row>
        <row r="1382">
          <cell r="D1382">
            <v>0</v>
          </cell>
          <cell r="I1382">
            <v>0</v>
          </cell>
        </row>
        <row r="1383">
          <cell r="D1383">
            <v>0</v>
          </cell>
          <cell r="I1383">
            <v>0</v>
          </cell>
        </row>
        <row r="1384">
          <cell r="D1384">
            <v>0</v>
          </cell>
          <cell r="I1384">
            <v>0</v>
          </cell>
        </row>
        <row r="1385">
          <cell r="D1385">
            <v>0</v>
          </cell>
          <cell r="I1385">
            <v>0</v>
          </cell>
        </row>
        <row r="1386">
          <cell r="D1386">
            <v>0</v>
          </cell>
          <cell r="I1386">
            <v>0</v>
          </cell>
        </row>
        <row r="1387">
          <cell r="D1387">
            <v>0</v>
          </cell>
          <cell r="I1387">
            <v>0</v>
          </cell>
        </row>
        <row r="1388">
          <cell r="D1388">
            <v>0</v>
          </cell>
          <cell r="I1388">
            <v>0</v>
          </cell>
        </row>
        <row r="1389">
          <cell r="D1389">
            <v>0</v>
          </cell>
          <cell r="I1389">
            <v>0</v>
          </cell>
        </row>
        <row r="1390">
          <cell r="D1390">
            <v>0</v>
          </cell>
          <cell r="I1390">
            <v>0</v>
          </cell>
        </row>
        <row r="1391">
          <cell r="D1391">
            <v>0</v>
          </cell>
          <cell r="I1391">
            <v>0</v>
          </cell>
        </row>
        <row r="1392">
          <cell r="D1392">
            <v>0</v>
          </cell>
          <cell r="I1392">
            <v>0</v>
          </cell>
        </row>
        <row r="1393">
          <cell r="D1393">
            <v>0</v>
          </cell>
          <cell r="I1393">
            <v>0</v>
          </cell>
        </row>
      </sheetData>
      <sheetData sheetId="14">
        <row r="18">
          <cell r="AP18">
            <v>15043156.622307695</v>
          </cell>
        </row>
      </sheetData>
      <sheetData sheetId="15">
        <row r="1">
          <cell r="E1">
            <v>23888575902.182331</v>
          </cell>
        </row>
      </sheetData>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60"/>
  <sheetViews>
    <sheetView tabSelected="1" zoomScale="80" zoomScaleNormal="80" workbookViewId="0">
      <selection activeCell="C32" sqref="C32"/>
    </sheetView>
  </sheetViews>
  <sheetFormatPr defaultRowHeight="12.75"/>
  <cols>
    <col min="1" max="1" width="3.5703125" style="5" customWidth="1"/>
    <col min="2" max="2" width="9.140625" style="5"/>
    <col min="3" max="3" width="27" style="5" customWidth="1"/>
    <col min="4" max="5" width="10.5703125" style="5" bestFit="1" customWidth="1"/>
    <col min="6" max="6" width="12.5703125" style="5" bestFit="1" customWidth="1"/>
    <col min="7" max="7" width="12.28515625" style="5" customWidth="1"/>
    <col min="8" max="8" width="10.7109375" style="5" bestFit="1" customWidth="1"/>
    <col min="9" max="9" width="11.85546875" style="5" bestFit="1" customWidth="1"/>
    <col min="10" max="10" width="10.5703125" style="5" bestFit="1" customWidth="1"/>
    <col min="11" max="12" width="9.140625" style="5"/>
    <col min="13" max="13" width="11.7109375" style="5" bestFit="1" customWidth="1"/>
    <col min="14" max="14" width="12.28515625" style="5" bestFit="1" customWidth="1"/>
    <col min="15" max="16384" width="9.140625" style="5"/>
  </cols>
  <sheetData>
    <row r="1" spans="1:14">
      <c r="A1" s="1"/>
      <c r="B1" s="2" t="s">
        <v>115</v>
      </c>
      <c r="C1" s="1"/>
      <c r="D1" s="3"/>
      <c r="E1" s="3"/>
      <c r="F1" s="3"/>
      <c r="G1" s="3"/>
      <c r="H1" s="3"/>
      <c r="I1" s="3" t="s">
        <v>0</v>
      </c>
      <c r="J1" s="4">
        <v>4.9000000000000004</v>
      </c>
    </row>
    <row r="2" spans="1:14">
      <c r="A2" s="1"/>
      <c r="B2" s="2" t="s">
        <v>116</v>
      </c>
      <c r="C2" s="1"/>
      <c r="D2" s="3"/>
      <c r="E2" s="3"/>
      <c r="F2" s="3"/>
      <c r="G2" s="3"/>
      <c r="H2" s="3"/>
      <c r="I2" s="3"/>
      <c r="J2" s="4"/>
    </row>
    <row r="3" spans="1:14">
      <c r="A3" s="1"/>
      <c r="B3" s="2" t="s">
        <v>117</v>
      </c>
      <c r="C3" s="1"/>
      <c r="D3" s="3"/>
      <c r="E3" s="3"/>
      <c r="F3" s="3"/>
      <c r="G3" s="3"/>
      <c r="H3" s="3"/>
      <c r="I3" s="3"/>
      <c r="J3" s="4"/>
    </row>
    <row r="4" spans="1:14">
      <c r="A4" s="1"/>
      <c r="B4" s="1"/>
      <c r="C4" s="1"/>
      <c r="D4" s="3"/>
      <c r="E4" s="3"/>
      <c r="F4" s="3"/>
      <c r="G4" s="3"/>
      <c r="H4" s="3"/>
      <c r="I4" s="3"/>
      <c r="J4" s="4"/>
    </row>
    <row r="5" spans="1:14">
      <c r="A5" s="1"/>
      <c r="B5" s="1"/>
      <c r="C5" s="1"/>
      <c r="D5" s="3"/>
      <c r="E5" s="3"/>
      <c r="F5" s="3"/>
      <c r="G5" s="3"/>
      <c r="H5" s="3"/>
      <c r="I5" s="3"/>
      <c r="J5" s="4"/>
    </row>
    <row r="6" spans="1:14">
      <c r="A6" s="1"/>
      <c r="B6" s="1"/>
      <c r="C6" s="1"/>
      <c r="D6" s="3"/>
      <c r="E6" s="3"/>
      <c r="F6" s="3" t="s">
        <v>1</v>
      </c>
      <c r="G6" s="3" t="s">
        <v>118</v>
      </c>
      <c r="H6" s="3"/>
      <c r="I6" s="3" t="s">
        <v>119</v>
      </c>
      <c r="J6" s="4"/>
    </row>
    <row r="7" spans="1:14">
      <c r="A7" s="1"/>
      <c r="B7" s="1"/>
      <c r="C7" s="1"/>
      <c r="D7" s="6" t="s">
        <v>2</v>
      </c>
      <c r="E7" s="6" t="s">
        <v>3</v>
      </c>
      <c r="F7" s="6" t="s">
        <v>4</v>
      </c>
      <c r="G7" s="6" t="s">
        <v>5</v>
      </c>
      <c r="H7" s="6" t="s">
        <v>6</v>
      </c>
      <c r="I7" s="6" t="s">
        <v>7</v>
      </c>
      <c r="J7" s="7" t="s">
        <v>8</v>
      </c>
      <c r="L7" s="6"/>
      <c r="M7" s="6"/>
      <c r="N7" s="6"/>
    </row>
    <row r="8" spans="1:14" ht="12.75" customHeight="1">
      <c r="A8" s="8"/>
      <c r="B8" s="9" t="s">
        <v>9</v>
      </c>
      <c r="C8" s="8"/>
      <c r="D8" s="10"/>
      <c r="E8" s="10"/>
      <c r="F8" s="10"/>
      <c r="G8" s="10"/>
      <c r="H8" s="10"/>
      <c r="I8" s="11"/>
      <c r="J8" s="4"/>
      <c r="M8" s="12"/>
    </row>
    <row r="9" spans="1:14" ht="12.75" customHeight="1">
      <c r="A9" s="8"/>
      <c r="B9" s="13" t="s">
        <v>10</v>
      </c>
      <c r="C9" s="14"/>
      <c r="D9" s="15">
        <v>512</v>
      </c>
      <c r="E9" s="10">
        <v>3</v>
      </c>
      <c r="F9" s="16">
        <f>'4.9.1'!G16</f>
        <v>-1681494.9689687754</v>
      </c>
      <c r="G9" s="15" t="s">
        <v>11</v>
      </c>
      <c r="H9" s="17">
        <v>0.4315468104876492</v>
      </c>
      <c r="I9" s="18">
        <f t="shared" ref="I9:I19" si="0">F9*H9</f>
        <v>-725643.79070950369</v>
      </c>
      <c r="J9" s="19" t="s">
        <v>12</v>
      </c>
      <c r="L9" s="12"/>
      <c r="M9" s="12"/>
      <c r="N9" s="15"/>
    </row>
    <row r="10" spans="1:14" ht="12.75" customHeight="1">
      <c r="A10" s="8"/>
      <c r="B10" s="13" t="s">
        <v>13</v>
      </c>
      <c r="C10" s="14"/>
      <c r="D10" s="15">
        <v>512</v>
      </c>
      <c r="E10" s="10">
        <v>3</v>
      </c>
      <c r="F10" s="16">
        <f>'4.9.1'!G19</f>
        <v>-533244.4987975827</v>
      </c>
      <c r="G10" s="10" t="s">
        <v>11</v>
      </c>
      <c r="H10" s="17">
        <v>0.4315468104876492</v>
      </c>
      <c r="I10" s="18">
        <f t="shared" si="0"/>
        <v>-230119.96266618191</v>
      </c>
      <c r="J10" s="19" t="s">
        <v>12</v>
      </c>
      <c r="L10" s="10"/>
      <c r="M10" s="10"/>
      <c r="N10" s="10"/>
    </row>
    <row r="11" spans="1:14" ht="12.75" customHeight="1">
      <c r="A11" s="8"/>
      <c r="B11" s="13" t="s">
        <v>14</v>
      </c>
      <c r="C11" s="14"/>
      <c r="D11" s="15">
        <v>549</v>
      </c>
      <c r="E11" s="10">
        <v>3</v>
      </c>
      <c r="F11" s="16">
        <f>'4.9.1'!G24-'4.9.1'!G19-'4.9.1'!G22</f>
        <v>-695830.53452047589</v>
      </c>
      <c r="G11" s="10" t="s">
        <v>11</v>
      </c>
      <c r="H11" s="17">
        <v>0.4315468104876492</v>
      </c>
      <c r="I11" s="18">
        <f t="shared" si="0"/>
        <v>-300283.44781222747</v>
      </c>
      <c r="J11" s="19" t="s">
        <v>12</v>
      </c>
      <c r="L11" s="10"/>
      <c r="M11" s="10"/>
      <c r="N11" s="10"/>
    </row>
    <row r="12" spans="1:14" ht="12.75" customHeight="1">
      <c r="A12" s="8"/>
      <c r="B12" s="13" t="s">
        <v>15</v>
      </c>
      <c r="C12" s="14"/>
      <c r="D12" s="15">
        <v>549</v>
      </c>
      <c r="E12" s="10">
        <v>3</v>
      </c>
      <c r="F12" s="16">
        <f>'4.9.1'!G22</f>
        <v>-1104835.9692422631</v>
      </c>
      <c r="G12" s="10" t="s">
        <v>11</v>
      </c>
      <c r="H12" s="17">
        <v>0.4315468104876492</v>
      </c>
      <c r="I12" s="18">
        <f t="shared" si="0"/>
        <v>-476788.43863852916</v>
      </c>
      <c r="J12" s="19" t="s">
        <v>12</v>
      </c>
      <c r="L12" s="10"/>
      <c r="M12" s="10"/>
      <c r="N12" s="10"/>
    </row>
    <row r="13" spans="1:14" ht="12.75" customHeight="1">
      <c r="A13" s="8"/>
      <c r="B13" s="20" t="s">
        <v>16</v>
      </c>
      <c r="C13" s="14"/>
      <c r="D13" s="15">
        <v>512</v>
      </c>
      <c r="E13" s="10">
        <v>3</v>
      </c>
      <c r="F13" s="16">
        <f>'4.9.1'!G29+'4.9.1'!G30+'4.9.1'!G31</f>
        <v>1310782.2343130212</v>
      </c>
      <c r="G13" s="10" t="s">
        <v>11</v>
      </c>
      <c r="H13" s="17">
        <v>0.4315468104876492</v>
      </c>
      <c r="I13" s="18">
        <f t="shared" si="0"/>
        <v>565663.89246165869</v>
      </c>
      <c r="J13" s="19" t="s">
        <v>12</v>
      </c>
      <c r="L13" s="10"/>
      <c r="M13" s="10"/>
      <c r="N13" s="10"/>
    </row>
    <row r="14" spans="1:14" ht="12.75" customHeight="1">
      <c r="A14" s="8"/>
      <c r="B14" s="20" t="s">
        <v>17</v>
      </c>
      <c r="C14" s="14"/>
      <c r="D14" s="15">
        <v>549</v>
      </c>
      <c r="E14" s="10">
        <v>3</v>
      </c>
      <c r="F14" s="16">
        <f>'4.9.1'!G32+'4.9.1'!G27</f>
        <v>1777643.4086309175</v>
      </c>
      <c r="G14" s="10" t="s">
        <v>11</v>
      </c>
      <c r="H14" s="17">
        <v>0.4315468104876492</v>
      </c>
      <c r="I14" s="18">
        <f t="shared" si="0"/>
        <v>767136.34317906527</v>
      </c>
      <c r="J14" s="19" t="s">
        <v>12</v>
      </c>
      <c r="L14" s="10"/>
      <c r="M14" s="10"/>
      <c r="N14" s="10"/>
    </row>
    <row r="15" spans="1:14" ht="12.75" customHeight="1">
      <c r="A15" s="8"/>
      <c r="B15" s="20" t="s">
        <v>18</v>
      </c>
      <c r="C15" s="14"/>
      <c r="D15" s="15">
        <v>512</v>
      </c>
      <c r="E15" s="10">
        <v>3</v>
      </c>
      <c r="F15" s="16">
        <f>'4.9.1'!G28</f>
        <v>1862236.7857265461</v>
      </c>
      <c r="G15" s="10" t="s">
        <v>11</v>
      </c>
      <c r="H15" s="17">
        <v>0.4315468104876492</v>
      </c>
      <c r="I15" s="18">
        <f t="shared" si="0"/>
        <v>803642.34525306278</v>
      </c>
      <c r="J15" s="19" t="s">
        <v>12</v>
      </c>
      <c r="L15" s="10"/>
      <c r="M15" s="10"/>
      <c r="N15" s="10"/>
    </row>
    <row r="16" spans="1:14" ht="12.75" customHeight="1">
      <c r="A16" s="8"/>
      <c r="B16" s="13" t="s">
        <v>19</v>
      </c>
      <c r="C16" s="14"/>
      <c r="D16" s="15">
        <v>535</v>
      </c>
      <c r="E16" s="10">
        <v>3</v>
      </c>
      <c r="F16" s="16">
        <f>'4.9.2'!M11+'4.9.2'!O12</f>
        <v>3150326.5639950125</v>
      </c>
      <c r="G16" s="15" t="s">
        <v>20</v>
      </c>
      <c r="H16" s="17">
        <v>0.4315468104876492</v>
      </c>
      <c r="I16" s="18">
        <f t="shared" si="0"/>
        <v>1359513.3806865627</v>
      </c>
      <c r="J16" s="19" t="s">
        <v>21</v>
      </c>
      <c r="L16" s="10"/>
      <c r="M16" s="10"/>
      <c r="N16" s="10"/>
    </row>
    <row r="17" spans="1:14" ht="12.75" customHeight="1">
      <c r="A17" s="8"/>
      <c r="B17" s="13" t="s">
        <v>22</v>
      </c>
      <c r="C17" s="14"/>
      <c r="D17" s="15">
        <v>535</v>
      </c>
      <c r="E17" s="10">
        <v>3</v>
      </c>
      <c r="F17" s="16">
        <f>'4.9.2'!M10+'4.9.2'!O13</f>
        <v>429244.88083315437</v>
      </c>
      <c r="G17" s="15" t="s">
        <v>23</v>
      </c>
      <c r="H17" s="17">
        <v>0.4315468104876492</v>
      </c>
      <c r="I17" s="18">
        <f t="shared" si="0"/>
        <v>185239.25924169883</v>
      </c>
      <c r="J17" s="19" t="s">
        <v>21</v>
      </c>
      <c r="L17" s="10"/>
      <c r="M17" s="10"/>
      <c r="N17" s="10"/>
    </row>
    <row r="18" spans="1:14" ht="12.75" customHeight="1">
      <c r="A18" s="8"/>
      <c r="B18" s="13" t="s">
        <v>24</v>
      </c>
      <c r="C18" s="14"/>
      <c r="D18" s="15">
        <v>549</v>
      </c>
      <c r="E18" s="10">
        <v>3</v>
      </c>
      <c r="F18" s="16">
        <f>'4.9.2'!G29</f>
        <v>2457005.7083890568</v>
      </c>
      <c r="G18" s="10" t="s">
        <v>25</v>
      </c>
      <c r="H18" s="17">
        <v>0.4315468104876492</v>
      </c>
      <c r="I18" s="18">
        <f t="shared" si="0"/>
        <v>1060312.9768052446</v>
      </c>
      <c r="J18" s="19" t="s">
        <v>21</v>
      </c>
      <c r="L18" s="10"/>
      <c r="M18" s="10"/>
      <c r="N18" s="10"/>
    </row>
    <row r="19" spans="1:14" ht="12.75" customHeight="1">
      <c r="A19" s="8"/>
      <c r="B19" s="13" t="s">
        <v>26</v>
      </c>
      <c r="C19" s="14"/>
      <c r="D19" s="15">
        <v>571</v>
      </c>
      <c r="E19" s="10">
        <v>2</v>
      </c>
      <c r="F19" s="16">
        <f>'4.9.2'!G31</f>
        <v>134929.46476667374</v>
      </c>
      <c r="G19" s="10" t="s">
        <v>11</v>
      </c>
      <c r="H19" s="17">
        <v>0.4315468104876492</v>
      </c>
      <c r="I19" s="18">
        <f t="shared" si="0"/>
        <v>58228.380160863693</v>
      </c>
      <c r="J19" s="19" t="s">
        <v>21</v>
      </c>
      <c r="L19" s="10"/>
      <c r="M19" s="10"/>
      <c r="N19" s="10"/>
    </row>
    <row r="20" spans="1:14" ht="12.75" customHeight="1">
      <c r="A20" s="8"/>
      <c r="B20" s="1"/>
      <c r="C20" s="8"/>
      <c r="D20" s="10"/>
      <c r="E20" s="10"/>
      <c r="F20" s="21">
        <f>SUM(F9:F19)</f>
        <v>7106763.0751252854</v>
      </c>
      <c r="G20" s="16"/>
      <c r="H20" s="22"/>
      <c r="I20" s="21">
        <f>SUM(I9:I19)</f>
        <v>3066900.9379617143</v>
      </c>
      <c r="J20" s="19" t="s">
        <v>21</v>
      </c>
    </row>
    <row r="21" spans="1:14" ht="12.75" customHeight="1">
      <c r="A21" s="8"/>
      <c r="B21" s="1"/>
      <c r="C21" s="8"/>
      <c r="D21" s="10"/>
      <c r="E21" s="10"/>
      <c r="F21" s="16"/>
      <c r="G21" s="16"/>
      <c r="H21" s="22"/>
      <c r="I21" s="18"/>
      <c r="J21" s="4"/>
    </row>
    <row r="22" spans="1:14">
      <c r="A22" s="8"/>
      <c r="C22" s="8"/>
      <c r="D22" s="10"/>
      <c r="E22" s="10"/>
      <c r="F22" s="16"/>
      <c r="G22" s="16"/>
      <c r="H22" s="22"/>
      <c r="I22" s="18"/>
      <c r="J22" s="4"/>
    </row>
    <row r="23" spans="1:14">
      <c r="A23" s="8"/>
      <c r="C23" s="8"/>
      <c r="D23" s="10"/>
      <c r="E23" s="10"/>
      <c r="F23" s="16"/>
      <c r="G23" s="16"/>
      <c r="H23" s="22"/>
      <c r="I23" s="18"/>
      <c r="J23" s="4"/>
    </row>
    <row r="24" spans="1:14">
      <c r="A24" s="8"/>
      <c r="C24" s="8"/>
      <c r="D24" s="10"/>
      <c r="E24" s="10"/>
      <c r="F24" s="16"/>
      <c r="G24" s="16"/>
      <c r="H24" s="22"/>
      <c r="I24" s="18"/>
      <c r="J24" s="4"/>
    </row>
    <row r="25" spans="1:14">
      <c r="A25" s="8"/>
      <c r="B25" s="1"/>
      <c r="C25" s="8"/>
      <c r="D25" s="15"/>
      <c r="E25" s="10"/>
      <c r="F25" s="16"/>
      <c r="G25" s="16"/>
      <c r="H25" s="22"/>
      <c r="I25" s="18"/>
      <c r="J25" s="4"/>
    </row>
    <row r="26" spans="1:14">
      <c r="A26" s="8"/>
      <c r="B26" s="1"/>
      <c r="C26" s="8"/>
      <c r="D26" s="15"/>
      <c r="E26" s="10"/>
      <c r="F26" s="16"/>
      <c r="G26" s="16"/>
      <c r="H26" s="22"/>
      <c r="I26" s="18"/>
      <c r="J26" s="4"/>
    </row>
    <row r="27" spans="1:14">
      <c r="A27" s="8"/>
      <c r="B27" s="1"/>
      <c r="C27" s="8"/>
      <c r="D27" s="10"/>
      <c r="E27" s="10"/>
      <c r="F27" s="16"/>
      <c r="G27" s="16"/>
      <c r="H27" s="22"/>
      <c r="I27" s="18"/>
      <c r="J27" s="4"/>
      <c r="M27" s="23"/>
    </row>
    <row r="28" spans="1:14">
      <c r="A28" s="8"/>
      <c r="B28" s="1"/>
      <c r="C28" s="8"/>
      <c r="D28" s="10"/>
      <c r="E28" s="10"/>
      <c r="F28" s="16"/>
      <c r="G28" s="16"/>
      <c r="H28" s="22"/>
      <c r="I28" s="18"/>
      <c r="J28" s="4"/>
      <c r="M28" s="23"/>
    </row>
    <row r="29" spans="1:14">
      <c r="A29" s="8"/>
      <c r="B29" s="1"/>
      <c r="C29" s="8"/>
      <c r="D29" s="10"/>
      <c r="E29" s="10"/>
      <c r="F29" s="16"/>
      <c r="G29" s="16"/>
      <c r="H29" s="22"/>
      <c r="I29" s="18"/>
      <c r="J29" s="4"/>
      <c r="M29" s="23"/>
    </row>
    <row r="30" spans="1:14">
      <c r="A30" s="8"/>
      <c r="B30" s="8"/>
      <c r="C30" s="8"/>
      <c r="D30" s="10"/>
      <c r="E30" s="10"/>
      <c r="F30" s="16"/>
      <c r="G30" s="16"/>
      <c r="H30" s="22"/>
      <c r="I30" s="18"/>
      <c r="J30" s="4"/>
      <c r="M30" s="23"/>
    </row>
    <row r="31" spans="1:14">
      <c r="A31" s="8"/>
      <c r="M31" s="23"/>
    </row>
    <row r="32" spans="1:14">
      <c r="A32" s="8"/>
      <c r="M32" s="23"/>
    </row>
    <row r="33" spans="1:13">
      <c r="M33" s="23"/>
    </row>
    <row r="42" spans="1:13" ht="13.5" thickBot="1">
      <c r="A42" s="24" t="s">
        <v>27</v>
      </c>
      <c r="B42" s="8"/>
      <c r="C42" s="10"/>
      <c r="D42" s="10"/>
      <c r="E42" s="10"/>
      <c r="F42" s="10"/>
      <c r="G42" s="10"/>
      <c r="H42" s="10"/>
      <c r="I42" s="25"/>
    </row>
    <row r="43" spans="1:13">
      <c r="A43" s="26"/>
      <c r="B43" s="27"/>
      <c r="C43" s="28"/>
      <c r="D43" s="28"/>
      <c r="E43" s="28"/>
      <c r="F43" s="28"/>
      <c r="G43" s="28"/>
      <c r="H43" s="28"/>
      <c r="I43" s="29"/>
    </row>
    <row r="44" spans="1:13">
      <c r="A44" s="30"/>
      <c r="B44" s="8"/>
      <c r="C44" s="10"/>
      <c r="D44" s="10"/>
      <c r="E44" s="10"/>
      <c r="F44" s="10"/>
      <c r="G44" s="10"/>
      <c r="H44" s="10"/>
      <c r="I44" s="31"/>
    </row>
    <row r="45" spans="1:13">
      <c r="A45" s="30"/>
      <c r="B45" s="8"/>
      <c r="C45" s="10"/>
      <c r="D45" s="10"/>
      <c r="E45" s="10"/>
      <c r="F45" s="10"/>
      <c r="G45" s="10"/>
      <c r="H45" s="10"/>
      <c r="I45" s="31"/>
    </row>
    <row r="46" spans="1:13">
      <c r="A46" s="30"/>
      <c r="B46" s="8"/>
      <c r="C46" s="10"/>
      <c r="D46" s="10"/>
      <c r="E46" s="10"/>
      <c r="F46" s="10"/>
      <c r="G46" s="10"/>
      <c r="H46" s="10"/>
      <c r="I46" s="31"/>
    </row>
    <row r="47" spans="1:13">
      <c r="A47" s="30"/>
      <c r="B47" s="8"/>
      <c r="C47" s="10"/>
      <c r="D47" s="10"/>
      <c r="E47" s="10"/>
      <c r="F47" s="10"/>
      <c r="G47" s="10"/>
      <c r="H47" s="10"/>
      <c r="I47" s="31"/>
    </row>
    <row r="48" spans="1:13">
      <c r="A48" s="30"/>
      <c r="B48" s="8"/>
      <c r="C48" s="10"/>
      <c r="D48" s="10"/>
      <c r="E48" s="32"/>
      <c r="F48" s="10"/>
      <c r="G48" s="10"/>
      <c r="H48" s="10"/>
      <c r="I48" s="31"/>
    </row>
    <row r="49" spans="1:9">
      <c r="A49" s="30"/>
      <c r="B49" s="8"/>
      <c r="C49" s="10"/>
      <c r="D49" s="10"/>
      <c r="E49" s="10"/>
      <c r="F49" s="10"/>
      <c r="G49" s="10"/>
      <c r="H49" s="10"/>
      <c r="I49" s="31"/>
    </row>
    <row r="50" spans="1:9">
      <c r="A50" s="30"/>
      <c r="B50" s="8"/>
      <c r="C50" s="10"/>
      <c r="D50" s="10"/>
      <c r="E50" s="10"/>
      <c r="F50" s="10"/>
      <c r="G50" s="10"/>
      <c r="H50" s="10"/>
      <c r="I50" s="31"/>
    </row>
    <row r="51" spans="1:9">
      <c r="A51" s="33"/>
      <c r="B51" s="8"/>
      <c r="C51" s="10"/>
      <c r="D51" s="10"/>
      <c r="E51" s="10"/>
      <c r="F51" s="10"/>
      <c r="G51" s="10"/>
      <c r="H51" s="10"/>
      <c r="I51" s="34"/>
    </row>
    <row r="52" spans="1:9">
      <c r="A52" s="35"/>
      <c r="B52" s="36"/>
      <c r="C52" s="36"/>
      <c r="D52" s="36"/>
      <c r="E52" s="36"/>
      <c r="F52" s="36"/>
      <c r="G52" s="36"/>
      <c r="H52" s="36"/>
      <c r="I52" s="37"/>
    </row>
    <row r="53" spans="1:9">
      <c r="A53" s="35"/>
      <c r="B53" s="36"/>
      <c r="C53" s="36"/>
      <c r="D53" s="36"/>
      <c r="E53" s="36"/>
      <c r="F53" s="36"/>
      <c r="G53" s="36"/>
      <c r="H53" s="36"/>
      <c r="I53" s="37"/>
    </row>
    <row r="54" spans="1:9">
      <c r="A54" s="35"/>
      <c r="B54" s="36"/>
      <c r="C54" s="36"/>
      <c r="D54" s="36"/>
      <c r="E54" s="36"/>
      <c r="F54" s="36"/>
      <c r="G54" s="36"/>
      <c r="H54" s="36"/>
      <c r="I54" s="37"/>
    </row>
    <row r="55" spans="1:9">
      <c r="A55" s="35"/>
      <c r="B55" s="36"/>
      <c r="C55" s="36"/>
      <c r="D55" s="36"/>
      <c r="E55" s="36"/>
      <c r="F55" s="36"/>
      <c r="G55" s="36"/>
      <c r="H55" s="36"/>
      <c r="I55" s="37"/>
    </row>
    <row r="56" spans="1:9" ht="13.5" thickBot="1">
      <c r="A56" s="38"/>
      <c r="B56" s="39"/>
      <c r="C56" s="39"/>
      <c r="D56" s="39"/>
      <c r="E56" s="39"/>
      <c r="F56" s="39"/>
      <c r="G56" s="39"/>
      <c r="H56" s="39"/>
      <c r="I56" s="40"/>
    </row>
    <row r="57" spans="1:9">
      <c r="A57" s="36"/>
      <c r="B57" s="36"/>
      <c r="C57" s="36"/>
      <c r="D57" s="36"/>
      <c r="E57" s="36"/>
      <c r="F57" s="36"/>
      <c r="G57" s="36"/>
      <c r="H57" s="36"/>
      <c r="I57" s="36"/>
    </row>
    <row r="58" spans="1:9">
      <c r="A58" s="36"/>
      <c r="B58" s="36"/>
      <c r="C58" s="36"/>
      <c r="D58" s="36"/>
      <c r="E58" s="36"/>
      <c r="F58" s="36"/>
      <c r="G58" s="36"/>
      <c r="H58" s="36"/>
      <c r="I58" s="36"/>
    </row>
    <row r="59" spans="1:9">
      <c r="A59" s="36"/>
      <c r="B59" s="36"/>
      <c r="C59" s="36"/>
      <c r="D59" s="36"/>
      <c r="E59" s="36"/>
      <c r="F59" s="36"/>
      <c r="G59" s="36"/>
      <c r="H59" s="36"/>
      <c r="I59" s="36"/>
    </row>
    <row r="60" spans="1:9">
      <c r="A60" s="36"/>
      <c r="B60" s="36"/>
      <c r="C60" s="36"/>
      <c r="D60" s="36"/>
      <c r="E60" s="36"/>
      <c r="F60" s="36"/>
      <c r="G60" s="36"/>
      <c r="H60" s="36"/>
      <c r="I60" s="36"/>
    </row>
  </sheetData>
  <conditionalFormatting sqref="B15:B19 B8:B12">
    <cfRule type="cellIs" dxfId="2" priority="3" stopIfTrue="1" operator="equal">
      <formula>"Adjustment to Income/Expense/Rate Base:"</formula>
    </cfRule>
  </conditionalFormatting>
  <conditionalFormatting sqref="B20:B21 B25:B29 B13:B15">
    <cfRule type="cellIs" dxfId="1" priority="2" stopIfTrue="1" operator="equal">
      <formula>"Title"</formula>
    </cfRule>
  </conditionalFormatting>
  <conditionalFormatting sqref="J1">
    <cfRule type="cellIs" dxfId="0" priority="1" stopIfTrue="1" operator="equal">
      <formula>"x.x"</formula>
    </cfRule>
  </conditionalFormatting>
  <dataValidations count="5">
    <dataValidation type="list" errorStyle="warning" allowBlank="1" showInputMessage="1" showErrorMessage="1" errorTitle="Factor" error="This factor is not included in the drop-down list. Is this the factor you want to use?" sqref="M8 L9:M9">
      <formula1>#REF!</formula1>
    </dataValidation>
    <dataValidation type="list" errorStyle="warning" allowBlank="1" showInputMessage="1" showErrorMessage="1" errorTitle="Factor" error="This factor is not included in the drop-down list. Is this the factor you want to use?" sqref="N9:N19 G9:G19">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30">
      <formula1>"1, 2, 3"</formula1>
    </dataValidation>
    <dataValidation type="list" errorStyle="warning" allowBlank="1" showInputMessage="1" showErrorMessage="1" errorTitle="FERC ACCOUNT" error="This FERC Account is not included in the drop-down list. Is this the account you want to use?" sqref="D16:D17">
      <formula1>$D$78:$D$412</formula1>
    </dataValidation>
    <dataValidation type="list" errorStyle="warning" allowBlank="1" showInputMessage="1" showErrorMessage="1" errorTitle="FERC ACCOUNT" error="This FERC Account is not included in the drop-down list. Is this the account you want to use?" sqref="D18:D30 D9:D15">
      <formula1>$D$71:$D$405</formula1>
    </dataValidation>
  </dataValidations>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55"/>
  <sheetViews>
    <sheetView zoomScale="80" zoomScaleNormal="80" zoomScaleSheetLayoutView="85" workbookViewId="0"/>
  </sheetViews>
  <sheetFormatPr defaultRowHeight="12.75"/>
  <cols>
    <col min="1" max="1" width="4.28515625" style="1" customWidth="1"/>
    <col min="2" max="2" width="32.42578125" style="1" bestFit="1" customWidth="1"/>
    <col min="3" max="3" width="23.5703125" style="1" bestFit="1" customWidth="1"/>
    <col min="4" max="4" width="22.28515625" style="1" bestFit="1" customWidth="1"/>
    <col min="5" max="5" width="24.85546875" style="1" bestFit="1" customWidth="1"/>
    <col min="6" max="6" width="14.85546875" style="1" customWidth="1"/>
    <col min="7" max="7" width="15.140625" style="1" customWidth="1"/>
    <col min="8" max="9" width="15.28515625" style="1" customWidth="1"/>
    <col min="10" max="16384" width="9.140625" style="1"/>
  </cols>
  <sheetData>
    <row r="1" spans="1:11">
      <c r="A1" s="2" t="s">
        <v>115</v>
      </c>
      <c r="B1" s="2"/>
      <c r="J1" s="8"/>
      <c r="K1" s="8"/>
    </row>
    <row r="2" spans="1:11">
      <c r="A2" s="2" t="s">
        <v>116</v>
      </c>
      <c r="B2" s="2"/>
      <c r="J2" s="8"/>
      <c r="K2" s="8"/>
    </row>
    <row r="3" spans="1:11">
      <c r="A3" s="2" t="s">
        <v>117</v>
      </c>
      <c r="B3" s="2"/>
      <c r="J3" s="8"/>
      <c r="K3" s="8"/>
    </row>
    <row r="4" spans="1:11">
      <c r="A4" s="2" t="s">
        <v>28</v>
      </c>
      <c r="B4" s="2"/>
      <c r="J4" s="8"/>
      <c r="K4" s="8"/>
    </row>
    <row r="5" spans="1:11">
      <c r="A5" s="2"/>
      <c r="B5" s="2"/>
      <c r="J5" s="8"/>
      <c r="K5" s="8"/>
    </row>
    <row r="6" spans="1:11">
      <c r="B6" s="8"/>
      <c r="C6" s="41" t="s">
        <v>29</v>
      </c>
      <c r="D6" s="41" t="s">
        <v>30</v>
      </c>
      <c r="E6" s="41" t="s">
        <v>31</v>
      </c>
      <c r="F6" s="42" t="s">
        <v>32</v>
      </c>
      <c r="G6" s="41" t="s">
        <v>33</v>
      </c>
      <c r="H6" s="41"/>
      <c r="J6" s="8"/>
      <c r="K6" s="8"/>
    </row>
    <row r="7" spans="1:11">
      <c r="B7" s="8"/>
      <c r="C7" s="3" t="s">
        <v>34</v>
      </c>
      <c r="D7" s="3" t="s">
        <v>35</v>
      </c>
      <c r="E7" s="3" t="s">
        <v>36</v>
      </c>
      <c r="F7" s="3" t="s">
        <v>37</v>
      </c>
      <c r="G7" s="3" t="s">
        <v>38</v>
      </c>
      <c r="J7" s="8"/>
      <c r="K7" s="8"/>
    </row>
    <row r="8" spans="1:11">
      <c r="B8" s="24" t="s">
        <v>10</v>
      </c>
      <c r="C8" s="43"/>
      <c r="D8" s="43"/>
      <c r="E8" s="43"/>
      <c r="F8" s="44"/>
      <c r="G8" s="43"/>
      <c r="H8" s="3"/>
      <c r="J8" s="8"/>
      <c r="K8" s="8"/>
    </row>
    <row r="9" spans="1:11">
      <c r="B9" s="45" t="s">
        <v>39</v>
      </c>
      <c r="C9" s="43">
        <v>4070072.6699999976</v>
      </c>
      <c r="D9" s="43">
        <v>4303541.0000000009</v>
      </c>
      <c r="E9" s="43">
        <f>D9-C9</f>
        <v>233468.33000000333</v>
      </c>
      <c r="F9" s="44">
        <f t="shared" ref="F9:F15" si="0">C9*$C$40</f>
        <v>211215.99071818916</v>
      </c>
      <c r="G9" s="43">
        <f>E9-F9</f>
        <v>22252.339281814173</v>
      </c>
      <c r="H9" s="3"/>
      <c r="J9" s="8"/>
      <c r="K9" s="8"/>
    </row>
    <row r="10" spans="1:11">
      <c r="B10" s="45" t="s">
        <v>40</v>
      </c>
      <c r="C10" s="43">
        <v>20554121.610000011</v>
      </c>
      <c r="D10" s="43">
        <v>18509090.52666666</v>
      </c>
      <c r="E10" s="43">
        <f t="shared" ref="E10:E15" si="1">D10-C10</f>
        <v>-2045031.0833333507</v>
      </c>
      <c r="F10" s="44">
        <f t="shared" si="0"/>
        <v>1066653.9669421422</v>
      </c>
      <c r="G10" s="43">
        <f t="shared" ref="G10:G15" si="2">E10-F10</f>
        <v>-3111685.0502754929</v>
      </c>
      <c r="H10" s="3"/>
      <c r="J10" s="8"/>
      <c r="K10" s="8"/>
    </row>
    <row r="11" spans="1:11">
      <c r="B11" s="45" t="s">
        <v>41</v>
      </c>
      <c r="C11" s="43">
        <v>24320896.4837</v>
      </c>
      <c r="D11" s="43">
        <v>26855417.704818737</v>
      </c>
      <c r="E11" s="43">
        <f t="shared" si="1"/>
        <v>2534521.221118737</v>
      </c>
      <c r="F11" s="44">
        <f t="shared" si="0"/>
        <v>1262130.3506011409</v>
      </c>
      <c r="G11" s="43">
        <f t="shared" si="2"/>
        <v>1272390.8705175961</v>
      </c>
      <c r="H11" s="3"/>
      <c r="J11" s="8"/>
      <c r="K11" s="8"/>
    </row>
    <row r="12" spans="1:11">
      <c r="B12" s="45" t="s">
        <v>42</v>
      </c>
      <c r="C12" s="43">
        <v>18789166.459999993</v>
      </c>
      <c r="D12" s="43">
        <v>18294865.615472768</v>
      </c>
      <c r="E12" s="43">
        <f t="shared" si="1"/>
        <v>-494300.84452722594</v>
      </c>
      <c r="F12" s="44">
        <f t="shared" si="0"/>
        <v>975061.80611214298</v>
      </c>
      <c r="G12" s="43">
        <f t="shared" si="2"/>
        <v>-1469362.6506393689</v>
      </c>
      <c r="H12" s="3"/>
      <c r="J12" s="8"/>
      <c r="K12" s="8"/>
    </row>
    <row r="13" spans="1:11">
      <c r="B13" s="45" t="s">
        <v>43</v>
      </c>
      <c r="C13" s="43">
        <v>20551703.550000004</v>
      </c>
      <c r="D13" s="43">
        <v>21715000</v>
      </c>
      <c r="E13" s="43">
        <f t="shared" si="1"/>
        <v>1163296.4499999955</v>
      </c>
      <c r="F13" s="44">
        <f t="shared" si="0"/>
        <v>1066528.4819741999</v>
      </c>
      <c r="G13" s="43">
        <f t="shared" si="2"/>
        <v>96767.96802579565</v>
      </c>
      <c r="H13" s="3"/>
      <c r="J13" s="8"/>
      <c r="K13" s="8"/>
    </row>
    <row r="14" spans="1:11">
      <c r="B14" s="45" t="s">
        <v>44</v>
      </c>
      <c r="C14" s="43">
        <v>13155726.889999995</v>
      </c>
      <c r="D14" s="43">
        <v>15810593.650087008</v>
      </c>
      <c r="E14" s="43">
        <f t="shared" si="1"/>
        <v>2654866.7600870132</v>
      </c>
      <c r="F14" s="44">
        <f t="shared" si="0"/>
        <v>682715.05547572253</v>
      </c>
      <c r="G14" s="43">
        <f t="shared" si="2"/>
        <v>1972151.7046112907</v>
      </c>
      <c r="H14" s="3"/>
      <c r="J14" s="8"/>
      <c r="K14" s="8"/>
    </row>
    <row r="15" spans="1:11">
      <c r="B15" s="45" t="s">
        <v>45</v>
      </c>
      <c r="C15" s="43">
        <v>6646680.4799999995</v>
      </c>
      <c r="D15" s="43">
        <v>6527599.1100000003</v>
      </c>
      <c r="E15" s="43">
        <f t="shared" si="1"/>
        <v>-119081.36999999918</v>
      </c>
      <c r="F15" s="44">
        <f t="shared" si="0"/>
        <v>344928.78049041069</v>
      </c>
      <c r="G15" s="43">
        <f t="shared" si="2"/>
        <v>-464010.15049040987</v>
      </c>
      <c r="H15" s="3"/>
      <c r="J15" s="8"/>
      <c r="K15" s="8"/>
    </row>
    <row r="16" spans="1:11">
      <c r="B16" s="45"/>
      <c r="C16" s="46">
        <f>SUM(C9:C15)</f>
        <v>108088368.1437</v>
      </c>
      <c r="D16" s="46">
        <f>SUM(D9:D15)</f>
        <v>112016107.60704517</v>
      </c>
      <c r="E16" s="46">
        <f>SUM(E9:E15)</f>
        <v>3927739.4633451733</v>
      </c>
      <c r="F16" s="46">
        <f>SUM(F9:F15)</f>
        <v>5609234.4323139479</v>
      </c>
      <c r="G16" s="46">
        <f>SUM(G9:G15)</f>
        <v>-1681494.9689687754</v>
      </c>
      <c r="H16" s="3"/>
      <c r="J16" s="8"/>
      <c r="K16" s="8"/>
    </row>
    <row r="17" spans="2:11">
      <c r="B17" s="8"/>
      <c r="C17" s="43"/>
      <c r="D17" s="43"/>
      <c r="E17" s="43"/>
      <c r="F17" s="44"/>
      <c r="G17" s="43"/>
      <c r="H17" s="3"/>
      <c r="J17" s="8"/>
      <c r="K17" s="8"/>
    </row>
    <row r="18" spans="2:11">
      <c r="B18" s="24" t="s">
        <v>46</v>
      </c>
      <c r="C18" s="43"/>
      <c r="D18" s="43"/>
      <c r="E18" s="43"/>
      <c r="F18" s="44"/>
      <c r="G18" s="43"/>
      <c r="H18" s="3"/>
      <c r="J18" s="8"/>
      <c r="K18" s="8"/>
    </row>
    <row r="19" spans="2:11">
      <c r="B19" s="8" t="s">
        <v>47</v>
      </c>
      <c r="C19" s="43">
        <v>1454948.12</v>
      </c>
      <c r="D19" s="43">
        <v>997207.99999999965</v>
      </c>
      <c r="E19" s="43">
        <f>D19-C19</f>
        <v>-457740.12000000046</v>
      </c>
      <c r="F19" s="44">
        <f>C19*$C$40</f>
        <v>75504.378797582249</v>
      </c>
      <c r="G19" s="43">
        <f>E19-F19</f>
        <v>-533244.4987975827</v>
      </c>
      <c r="H19" s="3"/>
      <c r="J19" s="8"/>
      <c r="K19" s="8"/>
    </row>
    <row r="20" spans="2:11">
      <c r="B20" s="8" t="s">
        <v>48</v>
      </c>
      <c r="C20" s="43">
        <v>1642436.5899999996</v>
      </c>
      <c r="D20" s="43">
        <v>1742162.7951035532</v>
      </c>
      <c r="E20" s="43">
        <f t="shared" ref="E20:E23" si="3">D20-C20</f>
        <v>99726.205103553599</v>
      </c>
      <c r="F20" s="44">
        <f>C20*$C$41</f>
        <v>104639.35815645523</v>
      </c>
      <c r="G20" s="43">
        <f t="shared" ref="G20:G23" si="4">E20-F20</f>
        <v>-4913.1530529016309</v>
      </c>
      <c r="H20" s="3"/>
      <c r="J20" s="8"/>
      <c r="K20" s="8"/>
    </row>
    <row r="21" spans="2:11">
      <c r="B21" s="8" t="s">
        <v>49</v>
      </c>
      <c r="C21" s="43">
        <v>1608427.2200000002</v>
      </c>
      <c r="D21" s="43">
        <v>1368192.4909446852</v>
      </c>
      <c r="E21" s="43">
        <f t="shared" si="3"/>
        <v>-240234.72905531502</v>
      </c>
      <c r="F21" s="44">
        <f>C21*$C$41</f>
        <v>102472.62692934263</v>
      </c>
      <c r="G21" s="43">
        <f t="shared" si="4"/>
        <v>-342707.35598465765</v>
      </c>
      <c r="H21" s="3"/>
      <c r="J21" s="8"/>
      <c r="K21" s="8"/>
    </row>
    <row r="22" spans="2:11">
      <c r="B22" s="8" t="s">
        <v>50</v>
      </c>
      <c r="C22" s="43">
        <v>4508917.59</v>
      </c>
      <c r="D22" s="43">
        <v>3691344.0000000009</v>
      </c>
      <c r="E22" s="43">
        <f t="shared" si="3"/>
        <v>-817573.58999999892</v>
      </c>
      <c r="F22" s="44">
        <f>C22*$C$41</f>
        <v>287262.37924226414</v>
      </c>
      <c r="G22" s="43">
        <f t="shared" si="4"/>
        <v>-1104835.9692422631</v>
      </c>
      <c r="H22" s="3"/>
      <c r="J22" s="8"/>
      <c r="K22" s="8"/>
    </row>
    <row r="23" spans="2:11">
      <c r="B23" s="8" t="s">
        <v>51</v>
      </c>
      <c r="C23" s="43">
        <v>2851758.4099999997</v>
      </c>
      <c r="D23" s="43">
        <v>2685233.4318769164</v>
      </c>
      <c r="E23" s="43">
        <f t="shared" si="3"/>
        <v>-166524.97812308325</v>
      </c>
      <c r="F23" s="44">
        <f>C23*$C$41</f>
        <v>181685.04735983344</v>
      </c>
      <c r="G23" s="43">
        <f t="shared" si="4"/>
        <v>-348210.02548291668</v>
      </c>
      <c r="H23" s="3"/>
      <c r="J23" s="8"/>
      <c r="K23" s="8"/>
    </row>
    <row r="24" spans="2:11">
      <c r="B24" s="8"/>
      <c r="C24" s="46">
        <f>SUM(C19:C23)</f>
        <v>12066487.93</v>
      </c>
      <c r="D24" s="46">
        <f>SUM(D19:D23)</f>
        <v>10484140.717925156</v>
      </c>
      <c r="E24" s="46">
        <f>SUM(E19:E23)</f>
        <v>-1582347.2120748442</v>
      </c>
      <c r="F24" s="46">
        <f t="shared" ref="F24" si="5">SUM(F19:F23)</f>
        <v>751563.79048547777</v>
      </c>
      <c r="G24" s="46">
        <f>SUM(G19:G23)</f>
        <v>-2333911.0025603217</v>
      </c>
      <c r="H24" s="3"/>
      <c r="J24" s="8"/>
      <c r="K24" s="8"/>
    </row>
    <row r="25" spans="2:11">
      <c r="B25" s="24"/>
      <c r="C25" s="43"/>
      <c r="D25" s="43"/>
      <c r="E25" s="43"/>
      <c r="F25" s="44"/>
      <c r="G25" s="43"/>
      <c r="H25" s="3"/>
      <c r="J25" s="8"/>
      <c r="K25" s="8"/>
    </row>
    <row r="26" spans="2:11">
      <c r="B26" s="24" t="s">
        <v>52</v>
      </c>
      <c r="C26" s="43"/>
      <c r="D26" s="43"/>
      <c r="E26" s="43"/>
      <c r="F26" s="44"/>
      <c r="G26" s="43"/>
      <c r="H26" s="3"/>
      <c r="J26" s="8"/>
      <c r="K26" s="8"/>
    </row>
    <row r="27" spans="2:11">
      <c r="B27" s="8" t="s">
        <v>53</v>
      </c>
      <c r="C27" s="43">
        <v>24521.38</v>
      </c>
      <c r="D27" s="43">
        <v>85259.999999999985</v>
      </c>
      <c r="E27" s="43">
        <f>D27-C27</f>
        <v>60738.619999999981</v>
      </c>
      <c r="F27" s="44">
        <f>C27*$C$41</f>
        <v>1562.2529843362411</v>
      </c>
      <c r="G27" s="43">
        <f>E27-F27</f>
        <v>59176.367015663738</v>
      </c>
      <c r="H27" s="3"/>
      <c r="J27" s="8"/>
      <c r="K27" s="8"/>
    </row>
    <row r="28" spans="2:11">
      <c r="B28" s="8" t="s">
        <v>54</v>
      </c>
      <c r="C28" s="43">
        <v>26070820.730000004</v>
      </c>
      <c r="D28" s="43">
        <v>29285999.999999996</v>
      </c>
      <c r="E28" s="43">
        <f t="shared" ref="E28:E32" si="6">D28-C28</f>
        <v>3215179.2699999921</v>
      </c>
      <c r="F28" s="44">
        <f>C28*$C$40</f>
        <v>1352942.484273446</v>
      </c>
      <c r="G28" s="43">
        <f t="shared" ref="G28:G32" si="7">E28-F28</f>
        <v>1862236.7857265461</v>
      </c>
      <c r="H28" s="3"/>
      <c r="J28" s="8"/>
      <c r="K28" s="8"/>
    </row>
    <row r="29" spans="2:11">
      <c r="B29" s="8" t="s">
        <v>55</v>
      </c>
      <c r="C29" s="43">
        <v>7539097.7799999984</v>
      </c>
      <c r="D29" s="43">
        <v>8255000</v>
      </c>
      <c r="E29" s="43">
        <f t="shared" si="6"/>
        <v>715902.2200000016</v>
      </c>
      <c r="F29" s="44">
        <f>C29*$C$40</f>
        <v>391240.68188296037</v>
      </c>
      <c r="G29" s="43">
        <f t="shared" si="7"/>
        <v>324661.53811704123</v>
      </c>
      <c r="H29" s="3"/>
      <c r="J29" s="8"/>
      <c r="K29" s="8"/>
    </row>
    <row r="30" spans="2:11">
      <c r="B30" s="8" t="s">
        <v>56</v>
      </c>
      <c r="C30" s="43">
        <v>10650470.560000002</v>
      </c>
      <c r="D30" s="43">
        <v>12360000</v>
      </c>
      <c r="E30" s="43">
        <f t="shared" si="6"/>
        <v>1709529.4399999976</v>
      </c>
      <c r="F30" s="44">
        <f>C30*$C$40</f>
        <v>552705.04321125767</v>
      </c>
      <c r="G30" s="43">
        <f t="shared" si="7"/>
        <v>1156824.3967887401</v>
      </c>
      <c r="H30" s="3"/>
      <c r="J30" s="8"/>
      <c r="K30" s="8"/>
    </row>
    <row r="31" spans="2:11">
      <c r="B31" s="8" t="s">
        <v>57</v>
      </c>
      <c r="C31" s="43">
        <v>5307282.82</v>
      </c>
      <c r="D31" s="43">
        <v>5412000</v>
      </c>
      <c r="E31" s="43">
        <f t="shared" si="6"/>
        <v>104717.1799999997</v>
      </c>
      <c r="F31" s="44">
        <f>C31*$C$40</f>
        <v>275420.88059275993</v>
      </c>
      <c r="G31" s="43">
        <f t="shared" si="7"/>
        <v>-170703.70059276023</v>
      </c>
      <c r="H31" s="3"/>
      <c r="J31" s="8"/>
      <c r="K31" s="8"/>
    </row>
    <row r="32" spans="2:11">
      <c r="B32" s="8" t="s">
        <v>58</v>
      </c>
      <c r="C32" s="43">
        <v>4289335.1400000006</v>
      </c>
      <c r="D32" s="43">
        <v>6281074.9999999991</v>
      </c>
      <c r="E32" s="43">
        <f t="shared" si="6"/>
        <v>1991739.8599999985</v>
      </c>
      <c r="F32" s="44">
        <f>C32*$C$41</f>
        <v>273272.81838474458</v>
      </c>
      <c r="G32" s="43">
        <f t="shared" si="7"/>
        <v>1718467.0416152538</v>
      </c>
      <c r="H32" s="3"/>
      <c r="J32" s="8"/>
      <c r="K32" s="8"/>
    </row>
    <row r="33" spans="2:11">
      <c r="B33" s="24"/>
      <c r="C33" s="46">
        <f>SUM(C27:C32)</f>
        <v>53881528.410000004</v>
      </c>
      <c r="D33" s="46">
        <f>SUM(D27:D32)</f>
        <v>61679335</v>
      </c>
      <c r="E33" s="46">
        <f>SUM(E27:E32)</f>
        <v>7797806.5899999896</v>
      </c>
      <c r="F33" s="46">
        <f t="shared" ref="F33" si="8">SUM(F27:F32)</f>
        <v>2847144.1613295046</v>
      </c>
      <c r="G33" s="46">
        <f>SUM(G27:G32)</f>
        <v>4950662.4286704846</v>
      </c>
      <c r="H33" s="3"/>
      <c r="J33" s="8"/>
      <c r="K33" s="8"/>
    </row>
    <row r="34" spans="2:11">
      <c r="C34" s="43"/>
      <c r="D34" s="43"/>
      <c r="E34" s="43"/>
      <c r="F34" s="44"/>
      <c r="G34" s="43"/>
      <c r="H34" s="3"/>
      <c r="J34" s="8"/>
      <c r="K34" s="8"/>
    </row>
    <row r="35" spans="2:11">
      <c r="B35" s="47" t="s">
        <v>59</v>
      </c>
      <c r="C35" s="48">
        <f>C16+C24+C33</f>
        <v>174036384.48370001</v>
      </c>
      <c r="D35" s="48">
        <f>D16+D24+D33</f>
        <v>184179583.32497033</v>
      </c>
      <c r="E35" s="48">
        <f>E16+E24+E33</f>
        <v>10143198.841270318</v>
      </c>
      <c r="F35" s="48">
        <f t="shared" ref="F35" si="9">F16+F24+F33</f>
        <v>9207942.38412893</v>
      </c>
      <c r="G35" s="49">
        <f>G16+G24+G33</f>
        <v>935256.45714138728</v>
      </c>
      <c r="H35" s="2" t="s">
        <v>60</v>
      </c>
    </row>
    <row r="36" spans="2:11">
      <c r="B36" s="50"/>
      <c r="C36" s="51"/>
      <c r="D36" s="51"/>
      <c r="E36" s="51"/>
      <c r="F36" s="51"/>
      <c r="G36" s="52"/>
    </row>
    <row r="37" spans="2:11">
      <c r="B37" s="50"/>
      <c r="C37" s="51"/>
      <c r="D37" s="51"/>
      <c r="E37" s="51"/>
      <c r="F37" s="51"/>
      <c r="G37" s="52"/>
    </row>
    <row r="38" spans="2:11">
      <c r="B38" s="53" t="s">
        <v>61</v>
      </c>
      <c r="G38" s="54"/>
    </row>
    <row r="39" spans="2:11">
      <c r="B39" s="55" t="s">
        <v>62</v>
      </c>
      <c r="C39" s="56"/>
      <c r="D39" s="56"/>
      <c r="E39" s="56"/>
      <c r="F39" s="56"/>
      <c r="G39" s="57"/>
    </row>
    <row r="40" spans="2:11">
      <c r="B40" s="58" t="s">
        <v>63</v>
      </c>
      <c r="C40" s="59">
        <v>5.1894894230030859E-2</v>
      </c>
      <c r="D40" s="56"/>
      <c r="E40" s="56"/>
      <c r="F40" s="56"/>
      <c r="G40" s="57"/>
    </row>
    <row r="41" spans="2:11">
      <c r="B41" s="58" t="s">
        <v>64</v>
      </c>
      <c r="C41" s="60">
        <v>6.3709831352731408E-2</v>
      </c>
    </row>
    <row r="42" spans="2:11">
      <c r="B42" s="58" t="s">
        <v>65</v>
      </c>
      <c r="C42" s="60">
        <v>6.6999785338025419E-2</v>
      </c>
      <c r="J42" s="8"/>
      <c r="K42" s="8"/>
    </row>
    <row r="43" spans="2:11">
      <c r="B43" s="58" t="s">
        <v>66</v>
      </c>
      <c r="C43" s="60">
        <v>5.3190882816710028E-2</v>
      </c>
      <c r="J43" s="8"/>
      <c r="K43" s="8"/>
    </row>
    <row r="44" spans="2:11">
      <c r="J44" s="8"/>
      <c r="K44" s="8"/>
    </row>
    <row r="45" spans="2:11">
      <c r="B45" s="53" t="s">
        <v>67</v>
      </c>
      <c r="D45" s="61"/>
      <c r="E45" s="61"/>
      <c r="F45" s="62"/>
      <c r="J45" s="8"/>
      <c r="K45" s="8"/>
    </row>
    <row r="46" spans="2:11">
      <c r="D46" s="61"/>
      <c r="E46" s="61"/>
      <c r="F46" s="62"/>
      <c r="J46" s="8"/>
      <c r="K46" s="8"/>
    </row>
    <row r="47" spans="2:11">
      <c r="D47" s="61"/>
      <c r="E47" s="61"/>
      <c r="F47" s="62"/>
      <c r="J47" s="8"/>
      <c r="K47" s="8"/>
    </row>
    <row r="48" spans="2:11">
      <c r="J48" s="8"/>
      <c r="K48" s="8"/>
    </row>
    <row r="49" spans="2:11">
      <c r="J49" s="8"/>
      <c r="K49" s="8"/>
    </row>
    <row r="50" spans="2:11">
      <c r="J50" s="8"/>
      <c r="K50" s="8"/>
    </row>
    <row r="51" spans="2:11">
      <c r="J51" s="8"/>
      <c r="K51" s="8"/>
    </row>
    <row r="52" spans="2:11">
      <c r="B52" s="24"/>
      <c r="C52" s="41"/>
      <c r="D52" s="41"/>
      <c r="E52" s="41"/>
      <c r="F52" s="41"/>
      <c r="G52" s="41"/>
      <c r="J52" s="8"/>
      <c r="K52" s="8"/>
    </row>
    <row r="53" spans="2:11">
      <c r="B53" s="63"/>
      <c r="C53" s="44"/>
      <c r="D53" s="54"/>
      <c r="E53" s="54"/>
      <c r="F53" s="44"/>
      <c r="G53" s="54"/>
      <c r="H53" s="64"/>
      <c r="I53" s="65"/>
      <c r="J53" s="8"/>
      <c r="K53" s="8"/>
    </row>
    <row r="54" spans="2:11" s="68" customFormat="1">
      <c r="B54" s="63"/>
      <c r="C54" s="66"/>
      <c r="D54" s="67"/>
      <c r="E54" s="67"/>
      <c r="F54" s="66"/>
      <c r="G54" s="54"/>
      <c r="J54" s="14"/>
      <c r="K54" s="14"/>
    </row>
    <row r="55" spans="2:11" s="68" customFormat="1" ht="15">
      <c r="B55" s="69"/>
      <c r="C55" s="66"/>
      <c r="D55" s="67"/>
      <c r="E55" s="67"/>
      <c r="F55" s="66"/>
      <c r="G55" s="67"/>
      <c r="J55" s="14"/>
      <c r="K55" s="14"/>
    </row>
  </sheetData>
  <pageMargins left="1" right="0.94" top="1" bottom="1" header="0.75" footer="0.5"/>
  <pageSetup scale="60" orientation="portrait" r:id="rId1"/>
  <headerFooter alignWithMargins="0">
    <oddHeader>&amp;R&amp;"Arial,Regular"&amp;10Page 4.9.1</oddHeader>
    <oddFooter xml:space="preserve">&amp;C&amp;"Arial,Regular"&amp;11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55"/>
  <sheetViews>
    <sheetView zoomScale="80" zoomScaleNormal="80" zoomScaleSheetLayoutView="85" workbookViewId="0">
      <selection activeCell="A19" sqref="A19"/>
    </sheetView>
  </sheetViews>
  <sheetFormatPr defaultRowHeight="12.75"/>
  <cols>
    <col min="1" max="1" width="4.28515625" style="1" customWidth="1"/>
    <col min="2" max="2" width="47.42578125" style="1" customWidth="1"/>
    <col min="3" max="3" width="23.5703125" style="1" bestFit="1" customWidth="1"/>
    <col min="4" max="4" width="22.28515625" style="1" bestFit="1" customWidth="1"/>
    <col min="5" max="5" width="24.85546875" style="1" bestFit="1" customWidth="1"/>
    <col min="6" max="6" width="11.5703125" style="1" bestFit="1" customWidth="1"/>
    <col min="7" max="7" width="15.140625" style="1" customWidth="1"/>
    <col min="8" max="8" width="10" style="1" bestFit="1" customWidth="1"/>
    <col min="9" max="9" width="15.28515625" style="1" customWidth="1"/>
    <col min="10" max="10" width="9.140625" style="1"/>
    <col min="11" max="11" width="15.42578125" style="1" customWidth="1"/>
    <col min="12" max="12" width="10.7109375" style="1" bestFit="1" customWidth="1"/>
    <col min="13" max="13" width="12.85546875" style="1" bestFit="1" customWidth="1"/>
    <col min="14" max="14" width="10.85546875" style="1" bestFit="1" customWidth="1"/>
    <col min="15" max="15" width="11.28515625" style="1" bestFit="1" customWidth="1"/>
    <col min="16" max="16384" width="9.140625" style="1"/>
  </cols>
  <sheetData>
    <row r="1" spans="1:15">
      <c r="A1" s="2" t="s">
        <v>115</v>
      </c>
      <c r="B1" s="2"/>
      <c r="J1" s="8"/>
      <c r="K1" s="8"/>
    </row>
    <row r="2" spans="1:15">
      <c r="A2" s="2" t="s">
        <v>116</v>
      </c>
      <c r="B2" s="2"/>
      <c r="J2" s="8"/>
      <c r="K2" s="8"/>
    </row>
    <row r="3" spans="1:15">
      <c r="A3" s="2" t="s">
        <v>117</v>
      </c>
      <c r="B3" s="2"/>
      <c r="J3" s="8"/>
      <c r="K3" s="8"/>
    </row>
    <row r="4" spans="1:15">
      <c r="A4" s="2" t="s">
        <v>68</v>
      </c>
      <c r="B4" s="2"/>
      <c r="J4" s="8"/>
      <c r="K4" s="8"/>
    </row>
    <row r="5" spans="1:15">
      <c r="A5" s="2"/>
      <c r="B5" s="2"/>
      <c r="J5" s="8"/>
      <c r="K5" s="8"/>
    </row>
    <row r="6" spans="1:15">
      <c r="B6" s="8"/>
      <c r="C6" s="41" t="s">
        <v>29</v>
      </c>
      <c r="D6" s="41" t="s">
        <v>30</v>
      </c>
      <c r="E6" s="41" t="s">
        <v>31</v>
      </c>
      <c r="F6" s="42" t="s">
        <v>32</v>
      </c>
      <c r="G6" s="41" t="s">
        <v>33</v>
      </c>
      <c r="H6" s="41"/>
      <c r="K6" s="1" t="s">
        <v>69</v>
      </c>
      <c r="L6" s="8" t="s">
        <v>70</v>
      </c>
      <c r="M6" s="70">
        <v>0.7720261544169803</v>
      </c>
    </row>
    <row r="7" spans="1:15">
      <c r="B7" s="8"/>
      <c r="C7" s="3" t="s">
        <v>34</v>
      </c>
      <c r="D7" s="3" t="s">
        <v>35</v>
      </c>
      <c r="E7" s="3" t="s">
        <v>36</v>
      </c>
      <c r="F7" s="3" t="s">
        <v>37</v>
      </c>
      <c r="G7" s="3" t="s">
        <v>38</v>
      </c>
      <c r="L7" s="8" t="s">
        <v>71</v>
      </c>
      <c r="M7" s="70">
        <v>0.2279738455830197</v>
      </c>
    </row>
    <row r="8" spans="1:15">
      <c r="B8" s="24" t="s">
        <v>72</v>
      </c>
      <c r="C8" s="43"/>
      <c r="D8" s="43"/>
      <c r="E8" s="43"/>
      <c r="F8" s="43"/>
      <c r="G8" s="43"/>
      <c r="H8" s="3"/>
      <c r="K8" s="1" t="s">
        <v>73</v>
      </c>
    </row>
    <row r="9" spans="1:15">
      <c r="B9" s="8" t="s">
        <v>74</v>
      </c>
      <c r="C9" s="43">
        <v>-247892.43570142487</v>
      </c>
      <c r="D9" s="43">
        <v>717319.04062499991</v>
      </c>
      <c r="E9" s="43">
        <f>D9-C9</f>
        <v>965211.47632642474</v>
      </c>
      <c r="F9" s="44">
        <f t="shared" ref="F9:F21" si="0">C9*$C$42</f>
        <v>-16608.739978915735</v>
      </c>
      <c r="G9" s="43">
        <f>E9-F9</f>
        <v>981820.21630534052</v>
      </c>
      <c r="H9" s="3"/>
      <c r="K9" s="1" t="s">
        <v>75</v>
      </c>
    </row>
    <row r="10" spans="1:15">
      <c r="B10" s="8" t="s">
        <v>76</v>
      </c>
      <c r="C10" s="43">
        <v>2258514.9900000007</v>
      </c>
      <c r="D10" s="43">
        <v>2587612.5000000005</v>
      </c>
      <c r="E10" s="43">
        <f t="shared" ref="E10:E21" si="1">D10-C10</f>
        <v>329097.50999999978</v>
      </c>
      <c r="F10" s="44">
        <f t="shared" si="0"/>
        <v>151320.01951271266</v>
      </c>
      <c r="G10" s="43">
        <f t="shared" ref="G10:G21" si="2">E10-F10</f>
        <v>177777.49048728711</v>
      </c>
      <c r="H10" s="3"/>
      <c r="K10" s="1" t="s">
        <v>75</v>
      </c>
      <c r="L10" s="8" t="s">
        <v>77</v>
      </c>
      <c r="M10" s="71">
        <f>G16</f>
        <v>-25000.00000000044</v>
      </c>
    </row>
    <row r="11" spans="1:15">
      <c r="B11" s="8" t="s">
        <v>78</v>
      </c>
      <c r="C11" s="43">
        <v>129258.78</v>
      </c>
      <c r="D11" s="43">
        <v>348407.16666666674</v>
      </c>
      <c r="E11" s="43">
        <f t="shared" si="1"/>
        <v>219148.38666666675</v>
      </c>
      <c r="F11" s="44">
        <f t="shared" si="0"/>
        <v>8660.3105130550539</v>
      </c>
      <c r="G11" s="43">
        <f t="shared" si="2"/>
        <v>210488.07615361171</v>
      </c>
      <c r="H11" s="3"/>
      <c r="K11" s="1" t="s">
        <v>75</v>
      </c>
      <c r="L11" s="8" t="s">
        <v>79</v>
      </c>
      <c r="M11" s="71">
        <f>G17+G18</f>
        <v>1612040.7680241233</v>
      </c>
    </row>
    <row r="12" spans="1:15">
      <c r="B12" s="8" t="s">
        <v>80</v>
      </c>
      <c r="C12" s="43">
        <v>321493.2</v>
      </c>
      <c r="D12" s="43">
        <v>386201.54332968785</v>
      </c>
      <c r="E12" s="43">
        <f t="shared" si="1"/>
        <v>64708.343329687836</v>
      </c>
      <c r="F12" s="44">
        <f t="shared" si="0"/>
        <v>21539.975387634873</v>
      </c>
      <c r="G12" s="43">
        <f t="shared" si="2"/>
        <v>43168.367942052966</v>
      </c>
      <c r="H12" s="3"/>
      <c r="K12" s="1" t="s">
        <v>75</v>
      </c>
      <c r="L12" s="8" t="s">
        <v>81</v>
      </c>
      <c r="M12" s="71">
        <f>SUM(G9:G15,G19:G21)</f>
        <v>1992530.6768040441</v>
      </c>
      <c r="N12" s="1" t="s">
        <v>82</v>
      </c>
      <c r="O12" s="44">
        <f>M12*M6</f>
        <v>1538285.7959708893</v>
      </c>
    </row>
    <row r="13" spans="1:15">
      <c r="B13" s="8" t="s">
        <v>83</v>
      </c>
      <c r="C13" s="43">
        <v>601977.90000000014</v>
      </c>
      <c r="D13" s="43">
        <v>692026.26750576834</v>
      </c>
      <c r="E13" s="43">
        <f t="shared" si="1"/>
        <v>90048.367505768198</v>
      </c>
      <c r="F13" s="44">
        <f t="shared" si="0"/>
        <v>40332.390078235345</v>
      </c>
      <c r="G13" s="43">
        <f t="shared" si="2"/>
        <v>49715.977427532853</v>
      </c>
      <c r="H13" s="3"/>
      <c r="K13" s="1" t="s">
        <v>75</v>
      </c>
      <c r="L13" s="8"/>
      <c r="M13" s="8"/>
      <c r="N13" s="1" t="s">
        <v>84</v>
      </c>
      <c r="O13" s="44">
        <f>M12*M7</f>
        <v>454244.88083315484</v>
      </c>
    </row>
    <row r="14" spans="1:15">
      <c r="B14" s="8" t="s">
        <v>85</v>
      </c>
      <c r="C14" s="43">
        <v>65876.22</v>
      </c>
      <c r="D14" s="43">
        <v>125000.00000000001</v>
      </c>
      <c r="E14" s="43">
        <f t="shared" si="1"/>
        <v>59123.780000000013</v>
      </c>
      <c r="F14" s="44">
        <f t="shared" si="0"/>
        <v>4413.6925988805369</v>
      </c>
      <c r="G14" s="43">
        <f t="shared" si="2"/>
        <v>54710.087401119476</v>
      </c>
      <c r="H14" s="3"/>
      <c r="K14" s="1" t="s">
        <v>75</v>
      </c>
      <c r="L14" s="8"/>
      <c r="M14" s="8"/>
    </row>
    <row r="15" spans="1:15">
      <c r="B15" s="8" t="s">
        <v>86</v>
      </c>
      <c r="C15" s="43">
        <v>308475.0400000001</v>
      </c>
      <c r="D15" s="43">
        <v>359999.99999999988</v>
      </c>
      <c r="E15" s="43">
        <f t="shared" si="1"/>
        <v>51524.959999999788</v>
      </c>
      <c r="F15" s="44">
        <f t="shared" si="0"/>
        <v>20667.761462138813</v>
      </c>
      <c r="G15" s="43">
        <f t="shared" si="2"/>
        <v>30857.198537860975</v>
      </c>
      <c r="H15" s="3"/>
      <c r="K15" s="1" t="s">
        <v>75</v>
      </c>
      <c r="L15" s="8"/>
      <c r="M15" s="8"/>
    </row>
    <row r="16" spans="1:15">
      <c r="B16" s="8" t="s">
        <v>87</v>
      </c>
      <c r="C16" s="43">
        <v>0</v>
      </c>
      <c r="D16" s="72">
        <v>-25000.00000000044</v>
      </c>
      <c r="E16" s="43">
        <f t="shared" si="1"/>
        <v>-25000.00000000044</v>
      </c>
      <c r="F16" s="44">
        <f t="shared" si="0"/>
        <v>0</v>
      </c>
      <c r="G16" s="43">
        <f t="shared" si="2"/>
        <v>-25000.00000000044</v>
      </c>
      <c r="H16" s="3"/>
      <c r="K16" s="1" t="s">
        <v>71</v>
      </c>
      <c r="L16" s="8"/>
      <c r="M16" s="8"/>
    </row>
    <row r="17" spans="2:13">
      <c r="B17" s="8" t="s">
        <v>88</v>
      </c>
      <c r="C17" s="43">
        <v>1009847.2700000003</v>
      </c>
      <c r="D17" s="43">
        <v>1927682.1768303385</v>
      </c>
      <c r="E17" s="43">
        <f t="shared" si="1"/>
        <v>917834.9068303383</v>
      </c>
      <c r="F17" s="44">
        <f t="shared" si="0"/>
        <v>67659.550314191016</v>
      </c>
      <c r="G17" s="43">
        <f t="shared" si="2"/>
        <v>850175.35651614727</v>
      </c>
      <c r="H17" s="3"/>
      <c r="K17" s="1" t="s">
        <v>70</v>
      </c>
      <c r="L17" s="8"/>
      <c r="M17" s="71"/>
    </row>
    <row r="18" spans="2:13">
      <c r="B18" s="8" t="s">
        <v>89</v>
      </c>
      <c r="C18" s="43">
        <v>751164.35999999987</v>
      </c>
      <c r="D18" s="43">
        <v>1563357.622381551</v>
      </c>
      <c r="E18" s="43">
        <f t="shared" si="1"/>
        <v>812193.26238155109</v>
      </c>
      <c r="F18" s="44">
        <f t="shared" si="0"/>
        <v>50327.85087357524</v>
      </c>
      <c r="G18" s="43">
        <f t="shared" si="2"/>
        <v>761865.41150797589</v>
      </c>
      <c r="H18" s="3"/>
      <c r="K18" s="1" t="s">
        <v>70</v>
      </c>
      <c r="L18" s="8"/>
      <c r="M18" s="71"/>
    </row>
    <row r="19" spans="2:13">
      <c r="B19" s="8" t="s">
        <v>90</v>
      </c>
      <c r="C19" s="43">
        <v>595915.34</v>
      </c>
      <c r="D19" s="43">
        <v>875834.80240887462</v>
      </c>
      <c r="E19" s="43">
        <f t="shared" si="1"/>
        <v>279919.46240887465</v>
      </c>
      <c r="F19" s="44">
        <f t="shared" si="0"/>
        <v>39926.199859636428</v>
      </c>
      <c r="G19" s="43">
        <f t="shared" si="2"/>
        <v>239993.26254923822</v>
      </c>
      <c r="H19" s="3"/>
      <c r="K19" s="1" t="s">
        <v>75</v>
      </c>
      <c r="L19" s="8"/>
      <c r="M19" s="8"/>
    </row>
    <row r="20" spans="2:13">
      <c r="B20" s="73" t="s">
        <v>91</v>
      </c>
      <c r="C20" s="43">
        <v>0</v>
      </c>
      <c r="D20" s="43">
        <v>102000</v>
      </c>
      <c r="E20" s="43">
        <f t="shared" si="1"/>
        <v>102000</v>
      </c>
      <c r="F20" s="44">
        <f t="shared" si="0"/>
        <v>0</v>
      </c>
      <c r="G20" s="43">
        <f t="shared" si="2"/>
        <v>102000</v>
      </c>
      <c r="H20" s="3"/>
      <c r="L20" s="8"/>
      <c r="M20" s="8"/>
    </row>
    <row r="21" spans="2:13">
      <c r="B21" s="73" t="s">
        <v>92</v>
      </c>
      <c r="C21" s="43">
        <v>0</v>
      </c>
      <c r="D21" s="43">
        <v>102000</v>
      </c>
      <c r="E21" s="43">
        <f t="shared" si="1"/>
        <v>102000</v>
      </c>
      <c r="F21" s="44">
        <f t="shared" si="0"/>
        <v>0</v>
      </c>
      <c r="G21" s="43">
        <f t="shared" si="2"/>
        <v>102000</v>
      </c>
      <c r="H21" s="3"/>
      <c r="L21" s="8"/>
      <c r="M21" s="8"/>
    </row>
    <row r="22" spans="2:13">
      <c r="B22" s="74"/>
      <c r="C22" s="46">
        <f>SUM(C9:C21)</f>
        <v>5794630.6642985754</v>
      </c>
      <c r="D22" s="46">
        <f t="shared" ref="D22:F22" si="3">SUM(D9:D21)</f>
        <v>9762441.1197478864</v>
      </c>
      <c r="E22" s="46">
        <f t="shared" si="3"/>
        <v>3967810.4554493106</v>
      </c>
      <c r="F22" s="46">
        <f t="shared" si="3"/>
        <v>388239.01062114432</v>
      </c>
      <c r="G22" s="46">
        <f>SUM(G9:G21)</f>
        <v>3579571.4448281666</v>
      </c>
      <c r="H22" s="3"/>
      <c r="J22" s="8"/>
      <c r="K22" s="8"/>
    </row>
    <row r="23" spans="2:13">
      <c r="B23" s="8"/>
      <c r="C23" s="43"/>
      <c r="D23" s="43"/>
      <c r="E23" s="43"/>
      <c r="F23" s="43"/>
      <c r="G23" s="43"/>
      <c r="H23" s="3"/>
      <c r="J23" s="8"/>
      <c r="K23" s="8"/>
    </row>
    <row r="24" spans="2:13">
      <c r="B24" s="24" t="s">
        <v>24</v>
      </c>
      <c r="C24" s="43"/>
      <c r="D24" s="43"/>
      <c r="E24" s="43"/>
      <c r="F24" s="43"/>
      <c r="G24" s="43"/>
      <c r="H24" s="3"/>
      <c r="J24" s="8"/>
      <c r="K24" s="8"/>
    </row>
    <row r="25" spans="2:13">
      <c r="B25" s="20" t="s">
        <v>93</v>
      </c>
      <c r="C25" s="66">
        <v>1578379</v>
      </c>
      <c r="D25" s="54">
        <v>6389472.0000000019</v>
      </c>
      <c r="E25" s="43">
        <f>D25-C25</f>
        <v>4811093.0000000019</v>
      </c>
      <c r="F25" s="44">
        <f>C25*$C$41</f>
        <v>100558.25990069285</v>
      </c>
      <c r="G25" s="43">
        <f>E25-F25</f>
        <v>4710534.740099309</v>
      </c>
      <c r="H25" s="3"/>
      <c r="J25" s="8"/>
      <c r="K25" s="8"/>
    </row>
    <row r="26" spans="2:13">
      <c r="B26" s="20" t="s">
        <v>94</v>
      </c>
      <c r="C26" s="66">
        <v>20774239.999999996</v>
      </c>
      <c r="D26" s="54">
        <v>17354212</v>
      </c>
      <c r="E26" s="43">
        <f>D26-C26</f>
        <v>-3420027.9999999963</v>
      </c>
      <c r="F26" s="44">
        <f>C26*$C$41</f>
        <v>1323523.3268811668</v>
      </c>
      <c r="G26" s="43">
        <f t="shared" ref="G26:G28" si="4">E26-F26</f>
        <v>-4743551.3268811628</v>
      </c>
      <c r="H26" s="3"/>
      <c r="J26" s="8"/>
      <c r="K26" s="8"/>
    </row>
    <row r="27" spans="2:13">
      <c r="B27" s="20" t="s">
        <v>95</v>
      </c>
      <c r="C27" s="44">
        <v>4149197.9999999995</v>
      </c>
      <c r="D27" s="54">
        <v>3859565.0000000005</v>
      </c>
      <c r="E27" s="43">
        <f>D27-C27</f>
        <v>-289632.99999999907</v>
      </c>
      <c r="F27" s="44">
        <f>C27*$C$41</f>
        <v>264344.70482909045</v>
      </c>
      <c r="G27" s="43">
        <f t="shared" si="4"/>
        <v>-553977.70482908958</v>
      </c>
      <c r="H27" s="3"/>
      <c r="J27" s="8"/>
      <c r="K27" s="8"/>
    </row>
    <row r="28" spans="2:13">
      <c r="B28" s="20" t="s">
        <v>96</v>
      </c>
      <c r="C28" s="44">
        <v>0</v>
      </c>
      <c r="D28" s="54">
        <v>3044000</v>
      </c>
      <c r="E28" s="43">
        <f t="shared" ref="E28" si="5">D28-C28</f>
        <v>3044000</v>
      </c>
      <c r="F28" s="44">
        <f>C28*$C$41</f>
        <v>0</v>
      </c>
      <c r="G28" s="43">
        <f t="shared" si="4"/>
        <v>3044000</v>
      </c>
      <c r="H28" s="3"/>
      <c r="J28" s="8"/>
      <c r="K28" s="8"/>
    </row>
    <row r="29" spans="2:13">
      <c r="B29" s="8"/>
      <c r="C29" s="46">
        <f>SUM(C25:C28)</f>
        <v>26501816.999999996</v>
      </c>
      <c r="D29" s="46">
        <f>SUM(D25:D28)</f>
        <v>30647249</v>
      </c>
      <c r="E29" s="46">
        <f>SUM(E25:E28)</f>
        <v>4145432.0000000065</v>
      </c>
      <c r="F29" s="46">
        <f>SUM(F25:F28)</f>
        <v>1688426.2916109501</v>
      </c>
      <c r="G29" s="75">
        <f>SUM(G25:G28)</f>
        <v>2457005.7083890568</v>
      </c>
      <c r="H29" s="65" t="s">
        <v>97</v>
      </c>
      <c r="J29" s="8"/>
      <c r="K29" s="8"/>
    </row>
    <row r="30" spans="2:13">
      <c r="B30" s="8"/>
      <c r="C30" s="43"/>
      <c r="D30" s="43"/>
      <c r="E30" s="43"/>
      <c r="F30" s="43"/>
      <c r="G30" s="43"/>
      <c r="H30" s="3"/>
      <c r="J30" s="8"/>
      <c r="K30" s="8"/>
    </row>
    <row r="31" spans="2:13">
      <c r="B31" s="63" t="s">
        <v>26</v>
      </c>
      <c r="C31" s="43">
        <v>99764</v>
      </c>
      <c r="D31" s="43">
        <v>240000</v>
      </c>
      <c r="E31" s="43">
        <f t="shared" ref="E31" si="6">D31-C31</f>
        <v>140236</v>
      </c>
      <c r="F31" s="44">
        <f>C31*$C$43</f>
        <v>5306.535233326259</v>
      </c>
      <c r="G31" s="43">
        <f>E31-F31</f>
        <v>134929.46476667374</v>
      </c>
      <c r="H31" s="3"/>
      <c r="J31" s="8"/>
      <c r="K31" s="8"/>
    </row>
    <row r="32" spans="2:13">
      <c r="B32" s="8"/>
      <c r="C32" s="43"/>
      <c r="D32" s="43"/>
      <c r="E32" s="43"/>
      <c r="F32" s="43"/>
      <c r="G32" s="43"/>
      <c r="H32" s="3"/>
      <c r="J32" s="8"/>
      <c r="K32" s="8"/>
    </row>
    <row r="33" spans="2:11">
      <c r="B33" s="47" t="s">
        <v>59</v>
      </c>
      <c r="C33" s="48">
        <f>C22+C29+C31</f>
        <v>32396211.664298572</v>
      </c>
      <c r="D33" s="48">
        <f>D22+D29+D31</f>
        <v>40649690.119747885</v>
      </c>
      <c r="E33" s="48">
        <f>E22+E29+E31</f>
        <v>8253478.4554493167</v>
      </c>
      <c r="F33" s="48">
        <f>F22+F29+F31</f>
        <v>2081971.8374654208</v>
      </c>
      <c r="G33" s="49">
        <f>G22+G29+G31</f>
        <v>6171506.6179838972</v>
      </c>
      <c r="H33" s="2" t="str">
        <f>"Ref "&amp;'4.9'!J1</f>
        <v>Ref 4.9</v>
      </c>
    </row>
    <row r="34" spans="2:11">
      <c r="B34" s="47"/>
      <c r="C34" s="51"/>
      <c r="D34" s="51"/>
      <c r="E34" s="51"/>
      <c r="F34" s="51"/>
      <c r="G34" s="52"/>
      <c r="H34" s="2"/>
    </row>
    <row r="35" spans="2:11" ht="13.5" thickBot="1">
      <c r="B35" s="47" t="s">
        <v>98</v>
      </c>
      <c r="C35" s="76">
        <f>C33+'4.9.1'!C35</f>
        <v>206432596.14799857</v>
      </c>
      <c r="D35" s="76">
        <f>D33+'4.9.1'!D35</f>
        <v>224829273.44471821</v>
      </c>
      <c r="E35" s="76">
        <f>E33+'4.9.1'!E35</f>
        <v>18396677.296719633</v>
      </c>
      <c r="F35" s="76">
        <f>F33+'4.9.1'!F35</f>
        <v>11289914.22159435</v>
      </c>
      <c r="G35" s="77">
        <f>G33+'4.9.1'!G35</f>
        <v>7106763.0751252845</v>
      </c>
      <c r="H35" s="2" t="str">
        <f>"Ref "&amp;'4.9'!J1</f>
        <v>Ref 4.9</v>
      </c>
    </row>
    <row r="36" spans="2:11" ht="13.5" thickTop="1">
      <c r="B36" s="50"/>
      <c r="C36" s="51"/>
      <c r="D36" s="51"/>
      <c r="E36" s="51"/>
      <c r="F36" s="51"/>
      <c r="G36" s="52"/>
    </row>
    <row r="37" spans="2:11">
      <c r="B37" s="50"/>
      <c r="C37" s="51"/>
      <c r="D37" s="51"/>
      <c r="E37" s="51"/>
      <c r="F37" s="51"/>
      <c r="G37" s="52"/>
    </row>
    <row r="38" spans="2:11">
      <c r="B38" s="53" t="s">
        <v>61</v>
      </c>
      <c r="D38" s="54"/>
      <c r="E38" s="54"/>
      <c r="G38" s="54"/>
    </row>
    <row r="39" spans="2:11">
      <c r="B39" s="55" t="s">
        <v>62</v>
      </c>
      <c r="C39" s="56"/>
      <c r="D39" s="56"/>
      <c r="E39" s="56"/>
      <c r="F39" s="56"/>
      <c r="G39" s="57"/>
    </row>
    <row r="40" spans="2:11">
      <c r="B40" s="58" t="s">
        <v>63</v>
      </c>
      <c r="C40" s="59">
        <v>5.1894894230030859E-2</v>
      </c>
      <c r="D40" s="56"/>
      <c r="E40" s="56"/>
      <c r="F40" s="56"/>
      <c r="G40" s="57"/>
    </row>
    <row r="41" spans="2:11">
      <c r="B41" s="58" t="s">
        <v>64</v>
      </c>
      <c r="C41" s="60">
        <v>6.3709831352731408E-2</v>
      </c>
    </row>
    <row r="42" spans="2:11">
      <c r="B42" s="58" t="s">
        <v>65</v>
      </c>
      <c r="C42" s="60">
        <v>6.6999785338025419E-2</v>
      </c>
      <c r="J42" s="8"/>
      <c r="K42" s="8"/>
    </row>
    <row r="43" spans="2:11">
      <c r="B43" s="58" t="s">
        <v>66</v>
      </c>
      <c r="C43" s="60">
        <v>5.3190882816710028E-2</v>
      </c>
      <c r="J43" s="8"/>
      <c r="K43" s="8"/>
    </row>
    <row r="44" spans="2:11">
      <c r="J44" s="8"/>
      <c r="K44" s="8"/>
    </row>
    <row r="45" spans="2:11">
      <c r="D45" s="61"/>
      <c r="E45" s="61"/>
      <c r="F45" s="62"/>
      <c r="J45" s="8"/>
      <c r="K45" s="8"/>
    </row>
    <row r="46" spans="2:11">
      <c r="D46" s="61"/>
      <c r="E46" s="61"/>
      <c r="F46" s="62"/>
      <c r="J46" s="8"/>
      <c r="K46" s="8"/>
    </row>
    <row r="47" spans="2:11">
      <c r="D47" s="61"/>
      <c r="E47" s="61"/>
      <c r="F47" s="62"/>
      <c r="J47" s="8"/>
      <c r="K47" s="8"/>
    </row>
    <row r="48" spans="2:11">
      <c r="J48" s="8"/>
      <c r="K48" s="8"/>
    </row>
    <row r="49" spans="2:11">
      <c r="J49" s="8"/>
      <c r="K49" s="8"/>
    </row>
    <row r="50" spans="2:11">
      <c r="J50" s="8"/>
      <c r="K50" s="8"/>
    </row>
    <row r="51" spans="2:11">
      <c r="J51" s="8"/>
      <c r="K51" s="8"/>
    </row>
    <row r="52" spans="2:11">
      <c r="B52" s="24"/>
      <c r="C52" s="41"/>
      <c r="D52" s="41"/>
      <c r="E52" s="41"/>
      <c r="F52" s="41"/>
      <c r="G52" s="41"/>
      <c r="J52" s="8"/>
      <c r="K52" s="8"/>
    </row>
    <row r="53" spans="2:11">
      <c r="B53" s="63"/>
      <c r="C53" s="44"/>
      <c r="D53" s="54"/>
      <c r="E53" s="54"/>
      <c r="F53" s="44"/>
      <c r="G53" s="54"/>
      <c r="H53" s="64"/>
      <c r="I53" s="65"/>
      <c r="J53" s="8"/>
      <c r="K53" s="8"/>
    </row>
    <row r="54" spans="2:11" s="68" customFormat="1">
      <c r="B54" s="63"/>
      <c r="C54" s="66"/>
      <c r="D54" s="67"/>
      <c r="E54" s="67"/>
      <c r="F54" s="66"/>
      <c r="G54" s="54"/>
      <c r="J54" s="14"/>
      <c r="K54" s="14"/>
    </row>
    <row r="55" spans="2:11" s="68" customFormat="1" ht="15">
      <c r="B55" s="69"/>
      <c r="C55" s="66"/>
      <c r="D55" s="67"/>
      <c r="E55" s="67"/>
      <c r="F55" s="66"/>
      <c r="G55" s="67"/>
      <c r="J55" s="14"/>
      <c r="K55" s="14"/>
    </row>
  </sheetData>
  <pageMargins left="1" right="0.94" top="1" bottom="1" header="0.75" footer="0.5"/>
  <pageSetup scale="56" orientation="portrait" r:id="rId1"/>
  <headerFooter alignWithMargins="0">
    <oddHeader>&amp;R&amp;"Arial,Regular"&amp;10Page 4.9.2</oddHeader>
    <oddFooter xml:space="preserve">&amp;C&amp;"Arial,Regular"&amp;11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13"/>
  <sheetViews>
    <sheetView zoomScale="80" zoomScaleNormal="80" workbookViewId="0">
      <selection activeCell="A9" sqref="A9"/>
    </sheetView>
  </sheetViews>
  <sheetFormatPr defaultRowHeight="12.75"/>
  <cols>
    <col min="1" max="1" width="24.42578125" style="1" customWidth="1"/>
    <col min="2" max="2" width="14.5703125" style="1" customWidth="1"/>
    <col min="3" max="11" width="13.85546875" style="1" customWidth="1"/>
    <col min="12" max="16384" width="9.140625" style="1"/>
  </cols>
  <sheetData>
    <row r="1" spans="1:11">
      <c r="A1" s="2" t="str">
        <f>'4.9'!B1</f>
        <v>Rocky Mountain Power</v>
      </c>
    </row>
    <row r="2" spans="1:11">
      <c r="A2" s="2" t="str">
        <f>'4.9'!B2</f>
        <v>Utah General Rate Case - May 2013</v>
      </c>
    </row>
    <row r="3" spans="1:11">
      <c r="A3" s="2" t="str">
        <f>'4.9'!B3</f>
        <v>Incremental O&amp;M</v>
      </c>
    </row>
    <row r="4" spans="1:11">
      <c r="A4" s="2"/>
    </row>
    <row r="5" spans="1:11">
      <c r="A5" s="78" t="s">
        <v>99</v>
      </c>
    </row>
    <row r="7" spans="1:11" ht="41.25" customHeight="1">
      <c r="A7" s="79"/>
      <c r="B7" s="80" t="s">
        <v>100</v>
      </c>
      <c r="C7" s="81" t="s">
        <v>101</v>
      </c>
      <c r="D7" s="80" t="s">
        <v>102</v>
      </c>
      <c r="E7" s="80" t="s">
        <v>103</v>
      </c>
      <c r="F7" s="80" t="s">
        <v>104</v>
      </c>
      <c r="G7" s="80" t="s">
        <v>105</v>
      </c>
      <c r="H7" s="80" t="s">
        <v>106</v>
      </c>
      <c r="I7" s="80" t="s">
        <v>107</v>
      </c>
      <c r="J7" s="80" t="s">
        <v>108</v>
      </c>
      <c r="K7" s="81" t="s">
        <v>109</v>
      </c>
    </row>
    <row r="8" spans="1:11">
      <c r="A8" s="82" t="s">
        <v>110</v>
      </c>
      <c r="B8" s="44">
        <v>23294.999999999989</v>
      </c>
      <c r="C8" s="44">
        <v>498731.00000000006</v>
      </c>
      <c r="D8" s="44">
        <v>649699.99999999988</v>
      </c>
      <c r="E8" s="44">
        <v>853538.00000000012</v>
      </c>
      <c r="F8" s="44">
        <v>5917</v>
      </c>
      <c r="G8" s="44">
        <v>1548980</v>
      </c>
      <c r="H8" s="44">
        <v>367424.99999999988</v>
      </c>
      <c r="I8" s="44">
        <v>-137750.99999999985</v>
      </c>
      <c r="J8" s="44">
        <v>1001258</v>
      </c>
      <c r="K8" s="83">
        <f t="shared" ref="K8:K11" si="0">SUM(B8:J8)</f>
        <v>4811093</v>
      </c>
    </row>
    <row r="9" spans="1:11">
      <c r="A9" s="82" t="s">
        <v>111</v>
      </c>
      <c r="B9" s="44">
        <v>-55540.000000000015</v>
      </c>
      <c r="C9" s="44">
        <v>1045913.9999999998</v>
      </c>
      <c r="D9" s="44">
        <v>-462846.00000000023</v>
      </c>
      <c r="E9" s="44">
        <v>-41488.999999999578</v>
      </c>
      <c r="F9" s="44">
        <v>-310390.99999999983</v>
      </c>
      <c r="G9" s="44">
        <v>-602062.00000000012</v>
      </c>
      <c r="H9" s="44">
        <v>-580460.00000000023</v>
      </c>
      <c r="I9" s="44">
        <v>51730.000000000247</v>
      </c>
      <c r="J9" s="44">
        <v>-2464883.9999999991</v>
      </c>
      <c r="K9" s="83">
        <f t="shared" si="0"/>
        <v>-3420027.9999999991</v>
      </c>
    </row>
    <row r="10" spans="1:11">
      <c r="A10" s="82" t="s">
        <v>112</v>
      </c>
      <c r="B10" s="44">
        <v>-7644.0000000000055</v>
      </c>
      <c r="C10" s="44">
        <v>56470.999999999985</v>
      </c>
      <c r="D10" s="44">
        <v>-67587.000000000015</v>
      </c>
      <c r="E10" s="44">
        <v>-135709</v>
      </c>
      <c r="F10" s="44">
        <v>-66236.999999999971</v>
      </c>
      <c r="G10" s="44">
        <v>-20731</v>
      </c>
      <c r="H10" s="44">
        <v>-138651.99999999997</v>
      </c>
      <c r="I10" s="44">
        <v>156193.00000000006</v>
      </c>
      <c r="J10" s="44">
        <v>-65736.999999999985</v>
      </c>
      <c r="K10" s="83">
        <f t="shared" si="0"/>
        <v>-289632.99999999994</v>
      </c>
    </row>
    <row r="11" spans="1:11" ht="13.5" thickBot="1">
      <c r="A11" s="84" t="s">
        <v>113</v>
      </c>
      <c r="B11" s="85">
        <v>0</v>
      </c>
      <c r="C11" s="85">
        <v>0</v>
      </c>
      <c r="D11" s="85">
        <v>632000</v>
      </c>
      <c r="E11" s="85">
        <v>680000</v>
      </c>
      <c r="F11" s="85">
        <v>0</v>
      </c>
      <c r="G11" s="85">
        <v>1264000</v>
      </c>
      <c r="H11" s="85">
        <v>0</v>
      </c>
      <c r="I11" s="85">
        <v>0</v>
      </c>
      <c r="J11" s="85">
        <v>468000</v>
      </c>
      <c r="K11" s="86">
        <f t="shared" si="0"/>
        <v>3044000</v>
      </c>
    </row>
    <row r="12" spans="1:11" ht="13.5" thickTop="1">
      <c r="A12" s="87" t="s">
        <v>109</v>
      </c>
      <c r="B12" s="88">
        <f t="shared" ref="B12:J12" si="1">SUM(B8:B11)</f>
        <v>-39889.000000000029</v>
      </c>
      <c r="C12" s="88">
        <f t="shared" si="1"/>
        <v>1601115.9999999998</v>
      </c>
      <c r="D12" s="88">
        <f t="shared" si="1"/>
        <v>751266.99999999965</v>
      </c>
      <c r="E12" s="88">
        <f t="shared" si="1"/>
        <v>1356340.0000000005</v>
      </c>
      <c r="F12" s="88">
        <f t="shared" si="1"/>
        <v>-370710.99999999977</v>
      </c>
      <c r="G12" s="88">
        <f t="shared" si="1"/>
        <v>2190187</v>
      </c>
      <c r="H12" s="88">
        <f t="shared" si="1"/>
        <v>-351687.00000000035</v>
      </c>
      <c r="I12" s="88">
        <f t="shared" si="1"/>
        <v>70172.000000000451</v>
      </c>
      <c r="J12" s="88">
        <f t="shared" si="1"/>
        <v>-1061362.9999999991</v>
      </c>
      <c r="K12" s="89">
        <f>SUM(B12:J12)</f>
        <v>4145432.0000000009</v>
      </c>
    </row>
    <row r="13" spans="1:11">
      <c r="K13" s="90" t="s">
        <v>114</v>
      </c>
    </row>
  </sheetData>
  <pageMargins left="0.7" right="0.7" top="0.75" bottom="1" header="0.3" footer="0.75"/>
  <pageSetup scale="80" orientation="landscape" r:id="rId1"/>
  <headerFooter>
    <oddFooter>&amp;C&amp;"Arial,Regular"&amp;10Page 4.9.3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4.9</vt:lpstr>
      <vt:lpstr>4.9.1</vt:lpstr>
      <vt:lpstr>4.9.2</vt:lpstr>
      <vt:lpstr>4.9.3</vt:lpstr>
      <vt:lpstr>'4.9.2'!Print_Area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2012-02-09T18:35:54Z</dcterms:created>
  <dcterms:modified xsi:type="dcterms:W3CDTF">2012-02-21T21:37:42Z</dcterms:modified>
</cp:coreProperties>
</file>